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showInkAnnotation="0" defaultThemeVersion="124226"/>
  <xr:revisionPtr revIDLastSave="0" documentId="13_ncr:1_{52D65C46-0C71-4D8C-9E73-A972EAC23EFB}" xr6:coauthVersionLast="47" xr6:coauthVersionMax="47" xr10:uidLastSave="{00000000-0000-0000-0000-000000000000}"/>
  <bookViews>
    <workbookView xWindow="-120" yWindow="-120" windowWidth="29040" windowHeight="15840" xr2:uid="{00000000-000D-0000-FFFF-FFFF00000000}"/>
  </bookViews>
  <sheets>
    <sheet name="poznamky_velke_jednotky" sheetId="1" r:id="rId1"/>
    <sheet name="Hárok1"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258" i="1" l="1"/>
  <c r="E1106" i="1"/>
  <c r="E1090" i="1"/>
  <c r="H1086" i="1"/>
  <c r="H856" i="1"/>
  <c r="F1258" i="1"/>
  <c r="I626" i="1"/>
  <c r="G1798" i="1"/>
  <c r="H1090" i="1"/>
  <c r="H714" i="1"/>
  <c r="E1079" i="1" l="1"/>
  <c r="E1076" i="1"/>
  <c r="J693" i="1" l="1"/>
  <c r="H1404" i="1" l="1"/>
  <c r="E1404" i="1"/>
  <c r="H1400" i="1"/>
  <c r="E1400" i="1"/>
  <c r="H1395" i="1"/>
  <c r="E1395" i="1"/>
  <c r="H1391" i="1"/>
  <c r="E1391" i="1"/>
  <c r="H1385" i="1"/>
  <c r="E1385" i="1"/>
  <c r="H1376" i="1"/>
  <c r="E1376" i="1"/>
  <c r="E1375" i="1" l="1"/>
  <c r="H1375" i="1"/>
  <c r="I1767" i="1" l="1"/>
  <c r="I1766" i="1"/>
  <c r="I1786" i="1"/>
  <c r="E1226" i="1"/>
  <c r="G998" i="1" l="1"/>
  <c r="I1851" i="1"/>
  <c r="I1798" i="1"/>
  <c r="H1255" i="1" l="1"/>
  <c r="I1765" i="1" l="1"/>
  <c r="C58" i="2"/>
  <c r="A138" i="2"/>
  <c r="E1255" i="1" l="1"/>
  <c r="H673" i="1" l="1"/>
  <c r="F673" i="1"/>
  <c r="D673" i="1"/>
  <c r="B568" i="1" l="1"/>
  <c r="B539" i="1" s="1"/>
  <c r="E987" i="1" l="1"/>
  <c r="E984" i="1" s="1"/>
  <c r="I621" i="1"/>
  <c r="I622" i="1"/>
  <c r="C333" i="1"/>
  <c r="C294" i="1" s="1"/>
  <c r="J1226" i="1" l="1"/>
  <c r="I1226" i="1"/>
  <c r="H1226" i="1"/>
  <c r="G1226" i="1"/>
  <c r="F1226" i="1"/>
  <c r="B574" i="1" l="1"/>
  <c r="J573" i="1"/>
  <c r="J572" i="1"/>
  <c r="J571" i="1"/>
  <c r="I574" i="1"/>
  <c r="H574" i="1"/>
  <c r="F574" i="1"/>
  <c r="E574" i="1"/>
  <c r="D574" i="1"/>
  <c r="J567" i="1"/>
  <c r="J566" i="1"/>
  <c r="J565" i="1"/>
  <c r="G568" i="1"/>
  <c r="F568" i="1"/>
  <c r="C568" i="1"/>
  <c r="J329" i="1"/>
  <c r="J330" i="1"/>
  <c r="J331" i="1"/>
  <c r="J332" i="1"/>
  <c r="D333" i="1"/>
  <c r="E333" i="1"/>
  <c r="F333" i="1"/>
  <c r="G333" i="1"/>
  <c r="H333" i="1"/>
  <c r="I333" i="1"/>
  <c r="J335" i="1"/>
  <c r="J336" i="1"/>
  <c r="J337" i="1"/>
  <c r="J338" i="1"/>
  <c r="C339" i="1"/>
  <c r="D339" i="1"/>
  <c r="E339" i="1"/>
  <c r="F339" i="1"/>
  <c r="G339" i="1"/>
  <c r="H339" i="1"/>
  <c r="I339" i="1"/>
  <c r="J341" i="1"/>
  <c r="J342" i="1"/>
  <c r="J343" i="1"/>
  <c r="J344" i="1"/>
  <c r="C345" i="1"/>
  <c r="D345" i="1"/>
  <c r="E345" i="1"/>
  <c r="F345" i="1"/>
  <c r="G345" i="1"/>
  <c r="H345" i="1"/>
  <c r="I345" i="1"/>
  <c r="C347" i="1"/>
  <c r="D347" i="1"/>
  <c r="E347" i="1"/>
  <c r="F347" i="1"/>
  <c r="G347" i="1"/>
  <c r="H347" i="1"/>
  <c r="I347" i="1"/>
  <c r="F577" i="1" l="1"/>
  <c r="E576" i="1"/>
  <c r="I576" i="1"/>
  <c r="C576" i="1"/>
  <c r="G576" i="1"/>
  <c r="D576" i="1"/>
  <c r="H576" i="1"/>
  <c r="B576" i="1"/>
  <c r="F576" i="1"/>
  <c r="B577" i="1"/>
  <c r="D568" i="1"/>
  <c r="D577" i="1" s="1"/>
  <c r="H568" i="1"/>
  <c r="H577" i="1" s="1"/>
  <c r="C574" i="1"/>
  <c r="C577" i="1" s="1"/>
  <c r="G574" i="1"/>
  <c r="G577" i="1" s="1"/>
  <c r="E568" i="1"/>
  <c r="E577" i="1" s="1"/>
  <c r="I568" i="1"/>
  <c r="I577" i="1" s="1"/>
  <c r="J564" i="1"/>
  <c r="J570" i="1"/>
  <c r="H348" i="1"/>
  <c r="D348" i="1"/>
  <c r="G348" i="1"/>
  <c r="C348" i="1"/>
  <c r="F348" i="1"/>
  <c r="I348" i="1"/>
  <c r="E348" i="1"/>
  <c r="J347" i="1"/>
  <c r="J333" i="1"/>
  <c r="J339" i="1"/>
  <c r="J345" i="1"/>
  <c r="I1859" i="1"/>
  <c r="G1859" i="1"/>
  <c r="G1851" i="1"/>
  <c r="I1839" i="1"/>
  <c r="I1849" i="1" s="1"/>
  <c r="G1839" i="1"/>
  <c r="G1849" i="1" s="1"/>
  <c r="I1812" i="1"/>
  <c r="G1812" i="1"/>
  <c r="G1817" i="1" s="1"/>
  <c r="H1426" i="1"/>
  <c r="E1426" i="1"/>
  <c r="H1362" i="1"/>
  <c r="E1362" i="1"/>
  <c r="H1358" i="1"/>
  <c r="H1355" i="1" s="1"/>
  <c r="E1358" i="1"/>
  <c r="E1355" i="1" s="1"/>
  <c r="H1351" i="1"/>
  <c r="E1351" i="1"/>
  <c r="H1347" i="1"/>
  <c r="E1347" i="1"/>
  <c r="J1332" i="1"/>
  <c r="J1337" i="1" s="1"/>
  <c r="I1332" i="1"/>
  <c r="I1337" i="1" s="1"/>
  <c r="H1332" i="1"/>
  <c r="H1337" i="1" s="1"/>
  <c r="G1332" i="1"/>
  <c r="G1337" i="1" s="1"/>
  <c r="F1332" i="1"/>
  <c r="E1332" i="1"/>
  <c r="D1332" i="1"/>
  <c r="J1318" i="1"/>
  <c r="I1318" i="1"/>
  <c r="H1318" i="1"/>
  <c r="G1318" i="1"/>
  <c r="F1318" i="1"/>
  <c r="E1318" i="1"/>
  <c r="D1318" i="1"/>
  <c r="C1318" i="1"/>
  <c r="H1301" i="1"/>
  <c r="E1301" i="1"/>
  <c r="I1284" i="1"/>
  <c r="G1284" i="1"/>
  <c r="E1284" i="1"/>
  <c r="C1284" i="1"/>
  <c r="I1279" i="1"/>
  <c r="G1279" i="1"/>
  <c r="E1279" i="1"/>
  <c r="C1279" i="1"/>
  <c r="H1269" i="1"/>
  <c r="F1269" i="1"/>
  <c r="D1269" i="1"/>
  <c r="H1264" i="1"/>
  <c r="F1264" i="1"/>
  <c r="D1264" i="1"/>
  <c r="J1212" i="1"/>
  <c r="I1212" i="1"/>
  <c r="H1212" i="1"/>
  <c r="G1212" i="1"/>
  <c r="F1212" i="1"/>
  <c r="E1212" i="1"/>
  <c r="H1196" i="1"/>
  <c r="E1196" i="1"/>
  <c r="H1192" i="1"/>
  <c r="E1192" i="1"/>
  <c r="H1188" i="1"/>
  <c r="E1188" i="1"/>
  <c r="H1184" i="1"/>
  <c r="E1184" i="1"/>
  <c r="H1106" i="1"/>
  <c r="E1086" i="1"/>
  <c r="H1079" i="1"/>
  <c r="H1076" i="1"/>
  <c r="I1019" i="1"/>
  <c r="G1019" i="1"/>
  <c r="E1019" i="1"/>
  <c r="C1019" i="1"/>
  <c r="I998" i="1"/>
  <c r="E998" i="1"/>
  <c r="C998" i="1"/>
  <c r="I969" i="1"/>
  <c r="I968" i="1"/>
  <c r="I967" i="1"/>
  <c r="I966" i="1"/>
  <c r="H965" i="1"/>
  <c r="G965" i="1"/>
  <c r="F965" i="1"/>
  <c r="D965" i="1"/>
  <c r="I964" i="1"/>
  <c r="I963" i="1"/>
  <c r="I962" i="1"/>
  <c r="H961" i="1"/>
  <c r="G961" i="1"/>
  <c r="F961" i="1"/>
  <c r="D961" i="1"/>
  <c r="I956" i="1"/>
  <c r="I955" i="1"/>
  <c r="I954" i="1"/>
  <c r="I953" i="1"/>
  <c r="H952" i="1"/>
  <c r="G952" i="1"/>
  <c r="F952" i="1"/>
  <c r="D952" i="1"/>
  <c r="I951" i="1"/>
  <c r="I950" i="1"/>
  <c r="I949" i="1"/>
  <c r="H948" i="1"/>
  <c r="G948" i="1"/>
  <c r="F948" i="1"/>
  <c r="D948" i="1"/>
  <c r="H937" i="1"/>
  <c r="H925" i="1"/>
  <c r="H868" i="1"/>
  <c r="E868" i="1"/>
  <c r="H862" i="1"/>
  <c r="E862" i="1"/>
  <c r="E856" i="1"/>
  <c r="H850" i="1"/>
  <c r="E850" i="1"/>
  <c r="H805" i="1"/>
  <c r="F805" i="1"/>
  <c r="E805" i="1"/>
  <c r="C805" i="1"/>
  <c r="J804" i="1"/>
  <c r="J803" i="1"/>
  <c r="I793" i="1"/>
  <c r="F793" i="1"/>
  <c r="D793" i="1"/>
  <c r="H779" i="1"/>
  <c r="G779" i="1"/>
  <c r="F779" i="1"/>
  <c r="D779" i="1"/>
  <c r="I778" i="1"/>
  <c r="I777" i="1"/>
  <c r="I776" i="1"/>
  <c r="I775" i="1"/>
  <c r="I774" i="1"/>
  <c r="I773" i="1"/>
  <c r="H764" i="1"/>
  <c r="E764" i="1"/>
  <c r="H717" i="1"/>
  <c r="E717" i="1"/>
  <c r="E714" i="1"/>
  <c r="H698" i="1"/>
  <c r="F698" i="1"/>
  <c r="E698" i="1"/>
  <c r="C698" i="1"/>
  <c r="J697" i="1"/>
  <c r="J696" i="1"/>
  <c r="J695" i="1"/>
  <c r="J694" i="1"/>
  <c r="H653" i="1"/>
  <c r="F653" i="1"/>
  <c r="D653" i="1"/>
  <c r="G629" i="1"/>
  <c r="E629" i="1"/>
  <c r="D629" i="1"/>
  <c r="B629" i="1"/>
  <c r="I628" i="1"/>
  <c r="I627" i="1"/>
  <c r="I625" i="1"/>
  <c r="I624" i="1"/>
  <c r="I623" i="1"/>
  <c r="J593" i="1"/>
  <c r="H593" i="1"/>
  <c r="G593" i="1"/>
  <c r="F593" i="1"/>
  <c r="E593" i="1"/>
  <c r="D593" i="1"/>
  <c r="I592" i="1"/>
  <c r="I591" i="1"/>
  <c r="I590" i="1"/>
  <c r="I589" i="1"/>
  <c r="I545" i="1"/>
  <c r="I549" i="1" s="1"/>
  <c r="H545" i="1"/>
  <c r="D545" i="1"/>
  <c r="B545" i="1"/>
  <c r="B549" i="1" s="1"/>
  <c r="G539" i="1"/>
  <c r="C539" i="1"/>
  <c r="J548" i="1"/>
  <c r="J547" i="1"/>
  <c r="J546" i="1"/>
  <c r="F545" i="1"/>
  <c r="F549" i="1" s="1"/>
  <c r="E545" i="1"/>
  <c r="E549" i="1" s="1"/>
  <c r="J542" i="1"/>
  <c r="J541" i="1"/>
  <c r="J540" i="1"/>
  <c r="I522" i="1"/>
  <c r="I421" i="1"/>
  <c r="H421" i="1"/>
  <c r="G421" i="1"/>
  <c r="F421" i="1"/>
  <c r="E421" i="1"/>
  <c r="D421" i="1"/>
  <c r="C421" i="1"/>
  <c r="B421" i="1"/>
  <c r="I419" i="1"/>
  <c r="I380" i="1" s="1"/>
  <c r="I384" i="1" s="1"/>
  <c r="H419" i="1"/>
  <c r="H380" i="1" s="1"/>
  <c r="H384" i="1" s="1"/>
  <c r="G419" i="1"/>
  <c r="G380" i="1" s="1"/>
  <c r="G384" i="1" s="1"/>
  <c r="F419" i="1"/>
  <c r="F380" i="1" s="1"/>
  <c r="F384" i="1" s="1"/>
  <c r="E419" i="1"/>
  <c r="E380" i="1" s="1"/>
  <c r="E384" i="1" s="1"/>
  <c r="D419" i="1"/>
  <c r="D380" i="1" s="1"/>
  <c r="D384" i="1" s="1"/>
  <c r="C419" i="1"/>
  <c r="C380" i="1" s="1"/>
  <c r="C384" i="1" s="1"/>
  <c r="B419" i="1"/>
  <c r="B380" i="1" s="1"/>
  <c r="B384" i="1" s="1"/>
  <c r="J418" i="1"/>
  <c r="J417" i="1"/>
  <c r="J416" i="1"/>
  <c r="J415" i="1"/>
  <c r="I413" i="1"/>
  <c r="I374" i="1" s="1"/>
  <c r="I378" i="1" s="1"/>
  <c r="H413" i="1"/>
  <c r="H374" i="1" s="1"/>
  <c r="H378" i="1" s="1"/>
  <c r="G413" i="1"/>
  <c r="G374" i="1" s="1"/>
  <c r="G378" i="1" s="1"/>
  <c r="F413" i="1"/>
  <c r="F374" i="1" s="1"/>
  <c r="E413" i="1"/>
  <c r="E374" i="1" s="1"/>
  <c r="E378" i="1" s="1"/>
  <c r="D413" i="1"/>
  <c r="D374" i="1" s="1"/>
  <c r="D378" i="1" s="1"/>
  <c r="C413" i="1"/>
  <c r="C374" i="1" s="1"/>
  <c r="C378" i="1" s="1"/>
  <c r="B413" i="1"/>
  <c r="B374" i="1" s="1"/>
  <c r="J412" i="1"/>
  <c r="J411" i="1"/>
  <c r="J410" i="1"/>
  <c r="J409" i="1"/>
  <c r="I407" i="1"/>
  <c r="I368" i="1" s="1"/>
  <c r="I372" i="1" s="1"/>
  <c r="H407" i="1"/>
  <c r="G407" i="1"/>
  <c r="G368" i="1" s="1"/>
  <c r="F407" i="1"/>
  <c r="E407" i="1"/>
  <c r="E368" i="1" s="1"/>
  <c r="D407" i="1"/>
  <c r="C407" i="1"/>
  <c r="C368" i="1" s="1"/>
  <c r="B407" i="1"/>
  <c r="J406" i="1"/>
  <c r="J405" i="1"/>
  <c r="J404" i="1"/>
  <c r="J403" i="1"/>
  <c r="J383" i="1"/>
  <c r="J382" i="1"/>
  <c r="J381" i="1"/>
  <c r="J377" i="1"/>
  <c r="J376" i="1"/>
  <c r="J375" i="1"/>
  <c r="J371" i="1"/>
  <c r="J370" i="1"/>
  <c r="J369" i="1"/>
  <c r="H306" i="1"/>
  <c r="H310" i="1" s="1"/>
  <c r="G306" i="1"/>
  <c r="G310" i="1" s="1"/>
  <c r="F306" i="1"/>
  <c r="F310" i="1" s="1"/>
  <c r="E306" i="1"/>
  <c r="E310" i="1" s="1"/>
  <c r="C306" i="1"/>
  <c r="C310" i="1" s="1"/>
  <c r="I300" i="1"/>
  <c r="I304" i="1" s="1"/>
  <c r="H300" i="1"/>
  <c r="H304" i="1" s="1"/>
  <c r="G300" i="1"/>
  <c r="G304" i="1" s="1"/>
  <c r="F300" i="1"/>
  <c r="F304" i="1" s="1"/>
  <c r="D300" i="1"/>
  <c r="D304" i="1" s="1"/>
  <c r="C300" i="1"/>
  <c r="I294" i="1"/>
  <c r="I298" i="1" s="1"/>
  <c r="G294" i="1"/>
  <c r="F294" i="1"/>
  <c r="F298" i="1" s="1"/>
  <c r="J309" i="1"/>
  <c r="J308" i="1"/>
  <c r="J307" i="1"/>
  <c r="I306" i="1"/>
  <c r="I310" i="1" s="1"/>
  <c r="D306" i="1"/>
  <c r="D310" i="1" s="1"/>
  <c r="J303" i="1"/>
  <c r="J302" i="1"/>
  <c r="J301" i="1"/>
  <c r="J297" i="1"/>
  <c r="J296" i="1"/>
  <c r="J295" i="1"/>
  <c r="F422" i="1" l="1"/>
  <c r="H422" i="1"/>
  <c r="B422" i="1"/>
  <c r="D422" i="1"/>
  <c r="J421" i="1"/>
  <c r="C312" i="1"/>
  <c r="J576" i="1"/>
  <c r="G545" i="1"/>
  <c r="G549" i="1" s="1"/>
  <c r="C545" i="1"/>
  <c r="C549" i="1" s="1"/>
  <c r="J574" i="1"/>
  <c r="J577" i="1"/>
  <c r="J568" i="1"/>
  <c r="J348" i="1"/>
  <c r="D368" i="1"/>
  <c r="D372" i="1" s="1"/>
  <c r="D387" i="1" s="1"/>
  <c r="H368" i="1"/>
  <c r="H372" i="1" s="1"/>
  <c r="H387" i="1" s="1"/>
  <c r="H539" i="1"/>
  <c r="H543" i="1" s="1"/>
  <c r="F539" i="1"/>
  <c r="F551" i="1" s="1"/>
  <c r="F368" i="1"/>
  <c r="F372" i="1" s="1"/>
  <c r="B551" i="1"/>
  <c r="D539" i="1"/>
  <c r="D543" i="1" s="1"/>
  <c r="I948" i="1"/>
  <c r="I965" i="1"/>
  <c r="B368" i="1"/>
  <c r="B372" i="1" s="1"/>
  <c r="G543" i="1"/>
  <c r="C543" i="1"/>
  <c r="E372" i="1"/>
  <c r="E387" i="1" s="1"/>
  <c r="E386" i="1"/>
  <c r="G312" i="1"/>
  <c r="I313" i="1"/>
  <c r="E539" i="1"/>
  <c r="E551" i="1" s="1"/>
  <c r="I539" i="1"/>
  <c r="I593" i="1"/>
  <c r="I779" i="1"/>
  <c r="J805" i="1"/>
  <c r="I961" i="1"/>
  <c r="I1817" i="1"/>
  <c r="I1866" i="1"/>
  <c r="I1876" i="1" s="1"/>
  <c r="H294" i="1"/>
  <c r="J698" i="1"/>
  <c r="I952" i="1"/>
  <c r="D294" i="1"/>
  <c r="I629" i="1"/>
  <c r="J310" i="1"/>
  <c r="J384" i="1"/>
  <c r="D549" i="1"/>
  <c r="H549" i="1"/>
  <c r="E294" i="1"/>
  <c r="F378" i="1"/>
  <c r="C298" i="1"/>
  <c r="J380" i="1"/>
  <c r="I386" i="1"/>
  <c r="C372" i="1"/>
  <c r="C387" i="1" s="1"/>
  <c r="C386" i="1"/>
  <c r="J419" i="1"/>
  <c r="C422" i="1"/>
  <c r="F313" i="1"/>
  <c r="F312" i="1"/>
  <c r="I387" i="1"/>
  <c r="G422" i="1"/>
  <c r="B378" i="1"/>
  <c r="J374" i="1"/>
  <c r="J413" i="1"/>
  <c r="C304" i="1"/>
  <c r="G372" i="1"/>
  <c r="G387" i="1" s="1"/>
  <c r="G386" i="1"/>
  <c r="G298" i="1"/>
  <c r="G313" i="1" s="1"/>
  <c r="I312" i="1"/>
  <c r="E300" i="1"/>
  <c r="E304" i="1" s="1"/>
  <c r="E422" i="1"/>
  <c r="I422" i="1"/>
  <c r="E1108" i="1"/>
  <c r="G1866" i="1"/>
  <c r="G1876" i="1" s="1"/>
  <c r="G1877" i="1" s="1"/>
  <c r="B543" i="1"/>
  <c r="J306" i="1"/>
  <c r="J407" i="1"/>
  <c r="C552" i="1" l="1"/>
  <c r="J545" i="1"/>
  <c r="C551" i="1"/>
  <c r="G551" i="1"/>
  <c r="G552" i="1"/>
  <c r="H386" i="1"/>
  <c r="D386" i="1"/>
  <c r="H551" i="1"/>
  <c r="F543" i="1"/>
  <c r="F552" i="1" s="1"/>
  <c r="F386" i="1"/>
  <c r="I1877" i="1"/>
  <c r="F387" i="1"/>
  <c r="H552" i="1"/>
  <c r="B386" i="1"/>
  <c r="J368" i="1"/>
  <c r="J386" i="1" s="1"/>
  <c r="J549" i="1"/>
  <c r="B387" i="1"/>
  <c r="D552" i="1"/>
  <c r="J300" i="1"/>
  <c r="J422" i="1"/>
  <c r="E543" i="1"/>
  <c r="E552" i="1" s="1"/>
  <c r="D551" i="1"/>
  <c r="J539" i="1"/>
  <c r="D312" i="1"/>
  <c r="D298" i="1"/>
  <c r="D313" i="1" s="1"/>
  <c r="H312" i="1"/>
  <c r="H298" i="1"/>
  <c r="H313" i="1" s="1"/>
  <c r="I551" i="1"/>
  <c r="I543" i="1"/>
  <c r="I552" i="1" s="1"/>
  <c r="E298" i="1"/>
  <c r="E313" i="1" s="1"/>
  <c r="E312" i="1"/>
  <c r="B552" i="1"/>
  <c r="J304" i="1"/>
  <c r="C313" i="1"/>
  <c r="J372" i="1"/>
  <c r="J378" i="1"/>
  <c r="J294" i="1"/>
  <c r="J543" i="1" l="1"/>
  <c r="J551" i="1"/>
  <c r="J312" i="1"/>
  <c r="J387" i="1"/>
  <c r="J552" i="1"/>
  <c r="J298" i="1"/>
  <c r="J3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374" authorId="0" shapeId="0" xr:uid="{00000000-0006-0000-0000-00000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80" authorId="0" shapeId="0" xr:uid="{00000000-0006-0000-0000-00000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List>
</comments>
</file>

<file path=xl/sharedStrings.xml><?xml version="1.0" encoding="utf-8"?>
<sst xmlns="http://schemas.openxmlformats.org/spreadsheetml/2006/main" count="1706" uniqueCount="1139">
  <si>
    <t>Čl. I</t>
  </si>
  <si>
    <t>Všeobecné informácie</t>
  </si>
  <si>
    <t>I.1</t>
  </si>
  <si>
    <t xml:space="preserve">Obchodné meno účtovnej jednotky: </t>
  </si>
  <si>
    <t xml:space="preserve">       </t>
  </si>
  <si>
    <t xml:space="preserve">Sídlo účtovnej jednotky: </t>
  </si>
  <si>
    <t>Opis hospodárskej činnosti účtovnej jednotky:</t>
  </si>
  <si>
    <t>I.2</t>
  </si>
  <si>
    <t>Obchodné meno</t>
  </si>
  <si>
    <t>Sídlo</t>
  </si>
  <si>
    <t>Právna forma</t>
  </si>
  <si>
    <t>I.3</t>
  </si>
  <si>
    <t>Dátum schválenia účtovnej závierky za bezprostredne predchádzajúce účtovné obdobie</t>
  </si>
  <si>
    <t>I.4</t>
  </si>
  <si>
    <t>Právny dôvod na zostavenie účtovnej závierky</t>
  </si>
  <si>
    <t>I.5</t>
  </si>
  <si>
    <t>Informácie o skupine účtovných jednotiek, ak je účtovná jednotka jej súčasťou:</t>
  </si>
  <si>
    <t>I.5 a)</t>
  </si>
  <si>
    <t>I.5 b)</t>
  </si>
  <si>
    <t>I.5 c)</t>
  </si>
  <si>
    <t>I.6</t>
  </si>
  <si>
    <t>Názov položky</t>
  </si>
  <si>
    <t>Bežné účtovné obdobie</t>
  </si>
  <si>
    <t>Bezprostredne predchádzajúce účtovné obdobie</t>
  </si>
  <si>
    <t>Priemerný prepočítaný počet zamestnancov počas účtovného obdobia</t>
  </si>
  <si>
    <t>Čl. II</t>
  </si>
  <si>
    <t>Informácie o prijatých postupoch</t>
  </si>
  <si>
    <t>II. 1</t>
  </si>
  <si>
    <t>II.2</t>
  </si>
  <si>
    <t>Dôvod zmeny</t>
  </si>
  <si>
    <t>Hodnota vplyvu na príslušnú zložku majetku, záväzkov, vlastného imania a výsledku hospodárenia účtovnej jednotky</t>
  </si>
  <si>
    <t>II.3</t>
  </si>
  <si>
    <t>Opis transakcie</t>
  </si>
  <si>
    <t>II. 4 a)</t>
  </si>
  <si>
    <t>Spôsob ocenenia</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</si>
  <si>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</si>
  <si>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</si>
  <si>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</si>
  <si>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</si>
  <si>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</si>
  <si>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</si>
  <si>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</si>
  <si>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</si>
  <si>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</si>
  <si>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</si>
  <si>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</si>
  <si>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</si>
  <si>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</si>
  <si>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</si>
  <si>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</si>
  <si>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</si>
  <si>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</si>
  <si>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</si>
  <si>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</si>
  <si>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 xml:space="preserve">Splatná a odložená daň z príjmov </t>
  </si>
  <si>
    <t>II.4 b)</t>
  </si>
  <si>
    <t>Charakteristika majetku</t>
  </si>
  <si>
    <t>Vytvorená OP</t>
  </si>
  <si>
    <t>II.4 c)</t>
  </si>
  <si>
    <t>Určenie ocenenia záväzkov</t>
  </si>
  <si>
    <t>Odhad ocenenia rezerv</t>
  </si>
  <si>
    <t>II.4 d)</t>
  </si>
  <si>
    <t>Reálna hodnota</t>
  </si>
  <si>
    <t>II.4 e)</t>
  </si>
  <si>
    <t>Účtovná hodnota</t>
  </si>
  <si>
    <t>II.4 f)</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</si>
  <si>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</si>
  <si>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</si>
  <si>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</si>
  <si>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</si>
  <si>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</si>
  <si>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</si>
  <si>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t>II. 4 g)</t>
  </si>
  <si>
    <t>Výška dotácie</t>
  </si>
  <si>
    <t>II.5</t>
  </si>
  <si>
    <t>Druh opravy</t>
  </si>
  <si>
    <t>Suma</t>
  </si>
  <si>
    <t>Čl. III</t>
  </si>
  <si>
    <t>Informácie, ktoré vysvetľujú a doplňujú položky súvahy</t>
  </si>
  <si>
    <t>DNM</t>
  </si>
  <si>
    <t>Softvér</t>
  </si>
  <si>
    <t>Oceniteľné práva</t>
  </si>
  <si>
    <t>Goodwill</t>
  </si>
  <si>
    <t>Ostatný DNM</t>
  </si>
  <si>
    <t>Spolu</t>
  </si>
  <si>
    <t>Prvotné ocenenie</t>
  </si>
  <si>
    <t>Stav na začiatku ÚO</t>
  </si>
  <si>
    <t>Prírastky</t>
  </si>
  <si>
    <t>Úbytky</t>
  </si>
  <si>
    <t>Presuny</t>
  </si>
  <si>
    <t>Stav na konci ÚO</t>
  </si>
  <si>
    <t>Oprávky</t>
  </si>
  <si>
    <t>Opravné položky</t>
  </si>
  <si>
    <t>Zostatková hodnota</t>
  </si>
  <si>
    <t>III.1 b)</t>
  </si>
  <si>
    <t>Hodnota</t>
  </si>
  <si>
    <t>BO</t>
  </si>
  <si>
    <t>PO</t>
  </si>
  <si>
    <t>III.1 c)</t>
  </si>
  <si>
    <t>Dlhodobý nehmotný majetok</t>
  </si>
  <si>
    <t>Hodnota za bežné účtovné obdobie</t>
  </si>
  <si>
    <t>DHM</t>
  </si>
  <si>
    <t>Pozemky</t>
  </si>
  <si>
    <t>Stavby</t>
  </si>
  <si>
    <t>Samostatné hnuteľné veci a súbory HV</t>
  </si>
  <si>
    <t>Základné stádo a ťažné zvieratá</t>
  </si>
  <si>
    <t>Ostatný majetok</t>
  </si>
  <si>
    <t>Stav na začiatku ÚO</t>
  </si>
  <si>
    <t>Stav na konci ÚO</t>
  </si>
  <si>
    <t>Dlhodobý hmotný majetok</t>
  </si>
  <si>
    <t>DHM, na ktorý je zriadené záložné právo</t>
  </si>
  <si>
    <t>III.1 d)</t>
  </si>
  <si>
    <t>III.1 e)</t>
  </si>
  <si>
    <t>Prehľad o výskumnej a vývojovej činnosti v bežnom období</t>
  </si>
  <si>
    <t>Charakteristika</t>
  </si>
  <si>
    <t xml:space="preserve">III.1 f) </t>
  </si>
  <si>
    <t>Podiel ÚJ (v %) na</t>
  </si>
  <si>
    <t>Účtovná hodnota </t>
  </si>
  <si>
    <t>ZI</t>
  </si>
  <si>
    <t>Účtovné jednotky s rozhodujúcim vplyvom</t>
  </si>
  <si>
    <t>Účtovné jednotky so spoločným rozhodujúcim vplyvom</t>
  </si>
  <si>
    <t>Účtovné jednotky s podstatným vplyvom</t>
  </si>
  <si>
    <t>Obstarávaný DFM na účely vykonania vplyvu v inej ÚJ</t>
  </si>
  <si>
    <t>Dlhodobý finančný majetok spolu</t>
  </si>
  <si>
    <t>III.1 g), i), j)</t>
  </si>
  <si>
    <t xml:space="preserve">Bežné účtovné obdobie                                                                                                                                                                    </t>
  </si>
  <si>
    <t>Podiel. CP a podiely v dcérskej ÚJ</t>
  </si>
  <si>
    <t>Pôžičky ÚJ v rámci podielovej účasti</t>
  </si>
  <si>
    <t>Ostatný DFM</t>
  </si>
  <si>
    <t>Pôžičky s  dobou splatnosti najviac jeden rok</t>
  </si>
  <si>
    <t xml:space="preserve">Bezprostredne predchádzajúce účtovné obdobie                                                                                                                                                                    </t>
  </si>
  <si>
    <t>III.1 h)</t>
  </si>
  <si>
    <t>Druh CP</t>
  </si>
  <si>
    <t>Zvýšenie hodnoty</t>
  </si>
  <si>
    <t>Zníženie hodnoty</t>
  </si>
  <si>
    <t>x</t>
  </si>
  <si>
    <t>III.1 k)</t>
  </si>
  <si>
    <t>DFM, na ktorý je zriadené záložné právo</t>
  </si>
  <si>
    <t>III.1 l)</t>
  </si>
  <si>
    <t>Počet CP</t>
  </si>
  <si>
    <t>Rozsah práv</t>
  </si>
  <si>
    <t>III.1 m)</t>
  </si>
  <si>
    <t>Zásoby</t>
  </si>
  <si>
    <t>Tvorba 
OP</t>
  </si>
  <si>
    <t>Zúčtovanie OP</t>
  </si>
  <si>
    <t>Zánik opodstatnenosti</t>
  </si>
  <si>
    <t>Vyradenie majetku 
z účtovníctva</t>
  </si>
  <si>
    <t>Materiál</t>
  </si>
  <si>
    <t>Nedokon-čená    výroba </t>
  </si>
  <si>
    <t>Polotovary vlastnej výroby</t>
  </si>
  <si>
    <t>Výrobky</t>
  </si>
  <si>
    <t>Zvieratá</t>
  </si>
  <si>
    <t>Tovar</t>
  </si>
  <si>
    <t>Nehnuteľ-nosť na predaj</t>
  </si>
  <si>
    <t>Poskytnu-té pred-davky na zásoby</t>
  </si>
  <si>
    <t>Zásoby spolu</t>
  </si>
  <si>
    <t xml:space="preserve"> III.1 n) </t>
  </si>
  <si>
    <t>Zásoby, s obmedzeným právom nakladania</t>
  </si>
  <si>
    <t>III.1 o)</t>
  </si>
  <si>
    <t>III.1 p)</t>
  </si>
  <si>
    <t>Tvorba OP</t>
  </si>
  <si>
    <t>Vyradenie majetku</t>
  </si>
  <si>
    <t>Pohľadávky z obchodného styku</t>
  </si>
  <si>
    <t>Pohľadávky voči DÚJ a MÚJ</t>
  </si>
  <si>
    <t>Ostatné pohľadávky v rámci podielovej účasti</t>
  </si>
  <si>
    <t>Pohľadávky voči spoločníkom, členom a združeniu</t>
  </si>
  <si>
    <t>Iné pohľadávky</t>
  </si>
  <si>
    <t>SPOLU</t>
  </si>
  <si>
    <t>III.1 q)</t>
  </si>
  <si>
    <t>Pohľadávky po lehote splatnosti</t>
  </si>
  <si>
    <t>Krátkodobé pohľadávky spolu</t>
  </si>
  <si>
    <t>Pohľadávky so zostatkovou dobou splatnosti jeden rok až päť rokov</t>
  </si>
  <si>
    <t>Pohľadávky so zostatkovou dobou splatnosti nad päť rokov</t>
  </si>
  <si>
    <t>Dlhodobé pohľadávky spolu</t>
  </si>
  <si>
    <t xml:space="preserve">III. 1 r) </t>
  </si>
  <si>
    <t>Opis predmetu záložného práva</t>
  </si>
  <si>
    <t>Hodnota predmetu záložného práva</t>
  </si>
  <si>
    <t>Hodnota
 pohľadávky</t>
  </si>
  <si>
    <t>Pohľadávky kryté záložným právom alebo inou formou zabezpečenia</t>
  </si>
  <si>
    <t>III.1 t)</t>
  </si>
  <si>
    <t>Pokladnica, ceniny</t>
  </si>
  <si>
    <t>Bežné účty v banke alebo v pobočke zahraničnej banky</t>
  </si>
  <si>
    <t>Vkladové účty v banke alebo v pobočke zahraničnej banky termínované</t>
  </si>
  <si>
    <t>Peniaze na ceste</t>
  </si>
  <si>
    <t>Stav
 na začiatku účtovného obdobia</t>
  </si>
  <si>
    <t>Stav na konci účtovného obdobia</t>
  </si>
  <si>
    <t>Dlhové CP na obchodovanie</t>
  </si>
  <si>
    <t>Emisné kvóty</t>
  </si>
  <si>
    <t>Ostatné realizovateľné CP</t>
  </si>
  <si>
    <t>III.1 u)</t>
  </si>
  <si>
    <t>Krátkodobý finančný  majetok</t>
  </si>
  <si>
    <t>Vplyv ocenenia
na výsledok hospodárenia bežného účtovného obdobia</t>
  </si>
  <si>
    <t>Vplyv 
ocenenia
na vlastné imanie</t>
  </si>
  <si>
    <t>Emisné kvóty (komodity)</t>
  </si>
  <si>
    <t>III.1 v)</t>
  </si>
  <si>
    <t>Krátkodobý finančný majetok (KFM)</t>
  </si>
  <si>
    <t>Stav OP
na začiatku účtovného obdobia</t>
  </si>
  <si>
    <t>Obstarávanie KFM</t>
  </si>
  <si>
    <t>KFM spolu</t>
  </si>
  <si>
    <t>III.1 w)</t>
  </si>
  <si>
    <t>Krátkodobý finančný majetok, na ktorý bolo zriadené záložné právo</t>
  </si>
  <si>
    <t>III.1 x)</t>
  </si>
  <si>
    <t>Informácie o vlastných akciách</t>
  </si>
  <si>
    <t>Dôvod nadobudnutia vlastných akcií počas účtovného obdobia</t>
  </si>
  <si>
    <t>Stav na začiatku účtovného obdobia</t>
  </si>
  <si>
    <t>Stav na konci účtovného obdobia</t>
  </si>
  <si>
    <t>Počet akcií</t>
  </si>
  <si>
    <t xml:space="preserve"> Menovitá hodnota</t>
  </si>
  <si>
    <t>Menovitá hodnota</t>
  </si>
  <si>
    <t>Hodnota za prevod</t>
  </si>
  <si>
    <t>III.1 y)</t>
  </si>
  <si>
    <t>Opis položky časového rozlíšenia</t>
  </si>
  <si>
    <t xml:space="preserve">Náklady budúcich období dlhodobé, z toho: </t>
  </si>
  <si>
    <t>Náklady budúcich období krátkodobé, z toho:</t>
  </si>
  <si>
    <t>Príjmy budúcich období krátkodobé, z toho:</t>
  </si>
  <si>
    <t>III.2 a)</t>
  </si>
  <si>
    <t>Text</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</si>
  <si>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</si>
  <si>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</si>
  <si>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</si>
  <si>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</si>
  <si>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</si>
  <si>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</si>
  <si>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</si>
  <si>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</si>
  <si>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</si>
  <si>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</si>
  <si>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</si>
  <si>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</si>
  <si>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</si>
  <si>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</si>
  <si>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</si>
  <si>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</si>
  <si>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</si>
  <si>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</si>
  <si>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 xml:space="preserve">Iné </t>
  </si>
  <si>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</si>
  <si>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</si>
  <si>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</si>
  <si>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</si>
  <si>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</si>
  <si>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</si>
  <si>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</si>
  <si>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</si>
  <si>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</si>
  <si>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</si>
  <si>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t xml:space="preserve"> Informácie o výške záväzkov do a po lehote splatnosti</t>
  </si>
  <si>
    <t xml:space="preserve">Záväzky do lehoty splatnosti </t>
  </si>
  <si>
    <t xml:space="preserve">Záväzky po lehote splatnosti </t>
  </si>
  <si>
    <t>III.2 d)</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</si>
  <si>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</si>
  <si>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</si>
  <si>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</si>
  <si>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</si>
  <si>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</si>
  <si>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</si>
  <si>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</si>
  <si>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 rámci podielovej účasti okrem záväzkov voči prepojeným ÚJ</t>
  </si>
  <si>
    <t>Ostatné dlhodobé záväzky</t>
  </si>
  <si>
    <t>Dlhodobé prijaté preddavky</t>
  </si>
  <si>
    <t>Vydané dlhopisy</t>
  </si>
  <si>
    <t>Záväzky zo sociálneho fondu</t>
  </si>
  <si>
    <t>Iné dlhodobé záväzky</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</si>
  <si>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</si>
  <si>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</si>
  <si>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</si>
  <si>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</si>
  <si>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</si>
  <si>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</si>
  <si>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</si>
  <si>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Iné záväzky</t>
  </si>
  <si>
    <t>Bežné bankové úvery</t>
  </si>
  <si>
    <t xml:space="preserve">Krátkodobé finančné výpomoci </t>
  </si>
  <si>
    <t>III.2 e)</t>
  </si>
  <si>
    <t>Hodnota záväzkov zabezpečená záložným právom</t>
  </si>
  <si>
    <t>Druh formy zabezpečenia záväzku</t>
  </si>
  <si>
    <t>Hodnota záväzku zabezpečená</t>
  </si>
  <si>
    <t>Záložným právom</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</si>
  <si>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</si>
  <si>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</si>
  <si>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</si>
  <si>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</si>
  <si>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</si>
  <si>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</si>
  <si>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</si>
  <si>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</si>
  <si>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</si>
  <si>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</si>
  <si>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</si>
  <si>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</si>
  <si>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</si>
  <si>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</si>
  <si>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</si>
  <si>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</si>
  <si>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</si>
  <si>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</si>
  <si>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</si>
  <si>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</si>
  <si>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</si>
  <si>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</si>
  <si>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stav sociálneho fondu</t>
  </si>
  <si>
    <t>III.2 h)</t>
  </si>
  <si>
    <t>Informácie o vydaných dlhopisoch</t>
  </si>
  <si>
    <t>Počet</t>
  </si>
  <si>
    <t>Emisný kurz</t>
  </si>
  <si>
    <t>Úrok</t>
  </si>
  <si>
    <t>Splatnosť</t>
  </si>
  <si>
    <t>III.2 i)</t>
  </si>
  <si>
    <t>Úrok 
p. a. 
(v %)</t>
  </si>
  <si>
    <t>Suma istiny</t>
  </si>
  <si>
    <t>Krátkodobé bankové úvery</t>
  </si>
  <si>
    <t>Dlhodobé pôžičky</t>
  </si>
  <si>
    <t>Krátkodobé pôžičky</t>
  </si>
  <si>
    <t>Krátkodobé finančné výpomoci</t>
  </si>
  <si>
    <t>III.2 j)</t>
  </si>
  <si>
    <t>III.3</t>
  </si>
  <si>
    <t>do 1 roka vrátane</t>
  </si>
  <si>
    <t>od 1 - 5  rokov vrátane</t>
  </si>
  <si>
    <t>viac ako 5  rokov</t>
  </si>
  <si>
    <t>Istina</t>
  </si>
  <si>
    <t>Finančný výnos</t>
  </si>
  <si>
    <t>Finančný náklad</t>
  </si>
  <si>
    <t>III.5 a) - e)</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</si>
  <si>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</si>
  <si>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</si>
  <si>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</si>
  <si>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k položkám účtovaných priamo na účty vlastného imania bez účtovania na účty nákladov a výnosov</t>
  </si>
  <si>
    <t>III.5 f), g)</t>
  </si>
  <si>
    <t>Informácie o daniach z príjmov</t>
  </si>
  <si>
    <t>Základ dane</t>
  </si>
  <si>
    <t>Daň</t>
  </si>
  <si>
    <t>Daň v %</t>
  </si>
  <si>
    <t>Výsledok hospodárenia 
pred zdanením, z toho:</t>
  </si>
  <si>
    <t>Teoretická daň</t>
  </si>
  <si>
    <t>Daňovo neuznané náklady</t>
  </si>
  <si>
    <t>Výnosy nepodliehajúce dani</t>
  </si>
  <si>
    <t>Umorenie daňovej straty</t>
  </si>
  <si>
    <t>Zmena sadzby dane</t>
  </si>
  <si>
    <t/>
  </si>
  <si>
    <t>Splatná daň z príjmov</t>
  </si>
  <si>
    <t>Odložená daň z príjmov</t>
  </si>
  <si>
    <t>Celková daň z príjmov</t>
  </si>
  <si>
    <t>III.6</t>
  </si>
  <si>
    <t>Forma zabezpečenia</t>
  </si>
  <si>
    <t>Dohodnutá cena podkladového nástroja</t>
  </si>
  <si>
    <t>pohľadávky</t>
  </si>
  <si>
    <t>záväzku</t>
  </si>
  <si>
    <t>Zabezpečovacie deriváty, z toho:</t>
  </si>
  <si>
    <t>výsledok hospodárenia</t>
  </si>
  <si>
    <t>vlastné imanie</t>
  </si>
  <si>
    <t>Zabezpečovaná položka</t>
  </si>
  <si>
    <t>Majetok vykázaný v súvahe</t>
  </si>
  <si>
    <t>Záväzok vykázaný v súvahe</t>
  </si>
  <si>
    <t>Čl. IV</t>
  </si>
  <si>
    <t>Informácie, ktoré vysvetľujú a dopĺňajú položky výkazu ziskov a strát</t>
  </si>
  <si>
    <t>Informácie o tržbách</t>
  </si>
  <si>
    <t>Oblasť odbytu</t>
  </si>
  <si>
    <t>IV.1 b)</t>
  </si>
  <si>
    <t>Informácie o zmene stavu vnútroorganizačných zásob</t>
  </si>
  <si>
    <t xml:space="preserve">Zmena stavu vnútroorganizačných zásob </t>
  </si>
  <si>
    <t>Konečný zostatok</t>
  </si>
  <si>
    <t>Manká a škody</t>
  </si>
  <si>
    <t>Reprezentačné</t>
  </si>
  <si>
    <t>Dary</t>
  </si>
  <si>
    <t xml:space="preserve">Významné položky pri aktivácii nákladov, z toho: </t>
  </si>
  <si>
    <t>Ostatné významné položky výnosov z hospodárskej činnosti, z toho:</t>
  </si>
  <si>
    <t>Finančné výnosy, z toho:</t>
  </si>
  <si>
    <t>Kurzové zisky, z toho:</t>
  </si>
  <si>
    <t>Ostatné významné položky finančných výnosov, z toho:</t>
  </si>
  <si>
    <t>iné uisťovacie audítorské služby</t>
  </si>
  <si>
    <t>Osobné náklady, z toho:</t>
  </si>
  <si>
    <t>Ostatné náklady na závislú činnosť</t>
  </si>
  <si>
    <t>Ostatné významné položky nákladov z hospodárskej činnosti, z toho:</t>
  </si>
  <si>
    <t>Finančné náklady, z toho:</t>
  </si>
  <si>
    <t>Kurzové straty, z toho:</t>
  </si>
  <si>
    <t>Náklady, ktoré majú výnimočný rozsah alebo výskyt, z toho:</t>
  </si>
  <si>
    <t>IV. 4</t>
  </si>
  <si>
    <t>Tržby za vlastné výrobky</t>
  </si>
  <si>
    <t>Tržby z predaja služieb</t>
  </si>
  <si>
    <t>Tržby za tovar</t>
  </si>
  <si>
    <t>Výnosy zo zákazky</t>
  </si>
  <si>
    <t>Výnosy z nehnuteľnosti na predaj</t>
  </si>
  <si>
    <t>Čistý obrat celkom</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</si>
  <si>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</si>
  <si>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</si>
  <si>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</si>
  <si>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</si>
  <si>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</si>
  <si>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</si>
  <si>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</si>
  <si>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</si>
  <si>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</si>
  <si>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privatizácie</t>
  </si>
  <si>
    <t>Práva zo súdnych sporov</t>
  </si>
  <si>
    <t>Iné práva</t>
  </si>
  <si>
    <t>Hodnota celkom</t>
  </si>
  <si>
    <t>Zákonná povinnosť odobrať určité množstvo produktu</t>
  </si>
  <si>
    <t>Zmluvná povinnosť odobrať určité množstvo produktu</t>
  </si>
  <si>
    <t>Povinnosť uskutočniť investície</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</si>
  <si>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</si>
  <si>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</si>
  <si>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</si>
  <si>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</si>
  <si>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</si>
  <si>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</si>
  <si>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</si>
  <si>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</si>
  <si>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</si>
  <si>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</si>
  <si>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</si>
  <si>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Čl. VI</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</si>
  <si>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</si>
  <si>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</si>
  <si>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</si>
  <si>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</si>
  <si>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</si>
  <si>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</si>
  <si>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</si>
  <si>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</si>
  <si>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</si>
  <si>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</si>
  <si>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</si>
  <si>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Čl. VII</t>
  </si>
  <si>
    <t>Informácie o ekonomických vzťahoch účtovnej jednotky a spriaznených osôb</t>
  </si>
  <si>
    <t>VII.1 a)</t>
  </si>
  <si>
    <t xml:space="preserve">Spriaznená osoba </t>
  </si>
  <si>
    <t>Druh transakcie</t>
  </si>
  <si>
    <t>Hodnotové vyjadrenie obchodu</t>
  </si>
  <si>
    <t>Charakteristika transakcií medzi účtovnou jednotkou a spriaznenými osobami</t>
  </si>
  <si>
    <t>VII.1 c)</t>
  </si>
  <si>
    <t>Zoznam a charakteristika</t>
  </si>
  <si>
    <t>Suma transakcie za bežné účtovné obdobie</t>
  </si>
  <si>
    <t>Popis transakcie</t>
  </si>
  <si>
    <t>Zostatok ku dňu, ku ktorému sa zostavuje účtovná závierka</t>
  </si>
  <si>
    <t>Zabezpečenie</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</si>
  <si>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</si>
  <si>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</si>
  <si>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</si>
  <si>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</si>
  <si>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</si>
  <si>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</si>
  <si>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</si>
  <si>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</si>
  <si>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</si>
  <si>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</si>
  <si>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</si>
  <si>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Iné zabezpečenie</t>
  </si>
  <si>
    <t>Použité finančné prostriedky</t>
  </si>
  <si>
    <t>Čl. VIII</t>
  </si>
  <si>
    <t>Ostatné informácie</t>
  </si>
  <si>
    <t>VIII. 1</t>
  </si>
  <si>
    <t>Informácie o</t>
  </si>
  <si>
    <t>Vlastníctvo pripadajúce na:</t>
  </si>
  <si>
    <t>orgány verejnej              moci</t>
  </si>
  <si>
    <t>orgány verejnej moci</t>
  </si>
  <si>
    <t>Percentuálny podiel na celkovom ZI alebo hodnote</t>
  </si>
  <si>
    <t>Percentuálna výška podielu na ZI</t>
  </si>
  <si>
    <t>Dotácie</t>
  </si>
  <si>
    <t>Návratné finančné výpomoci</t>
  </si>
  <si>
    <t>Prijaté úvery</t>
  </si>
  <si>
    <t>Poskytnutie prečerpania úverov</t>
  </si>
  <si>
    <t>Podmienky poskytnutia úveru</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</si>
  <si>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</si>
  <si>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</si>
  <si>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</si>
  <si>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</si>
  <si>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</si>
  <si>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</si>
  <si>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VIII.3</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</si>
  <si>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</si>
  <si>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</si>
  <si>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</si>
  <si>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</si>
  <si>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</si>
  <si>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</si>
  <si>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</si>
  <si>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</si>
  <si>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</si>
  <si>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</si>
  <si>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</si>
  <si>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</si>
  <si>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</si>
  <si>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</si>
  <si>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</si>
  <si>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</si>
  <si>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Ostatné položky VI</t>
  </si>
  <si>
    <t>Čl. X</t>
  </si>
  <si>
    <t>Označenie položky</t>
  </si>
  <si>
    <t>Obsah položky</t>
  </si>
  <si>
    <t>Peňažné toky z prevádzkovej činnosti</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</si>
  <si>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</si>
  <si>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</si>
  <si>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</si>
  <si>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</si>
  <si>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Príjmy z položiek výnimočného rozsahu alebo výskytu (+)</t>
  </si>
  <si>
    <t>Výdavky na položky výnimočného rozsahu alebo výskytu (–)</t>
  </si>
  <si>
    <t>Ostatné príjmy z prevádzkových činností, okrem tých, ktoré sa uvádzajú osobitne  v iných častiach prehľadu peňažných tokov (+)</t>
  </si>
  <si>
    <t>Ostatné výdavky na prevádzkové činnosti, okrem tých, ktoré sa uvádzajú osobitne v  iných častiach prehľadu peňažných tokov (–)</t>
  </si>
  <si>
    <t>Ďalšie príjmy vzťahujúce sa na výnosy z hospodárskej činnosti a finančnej činnosti, ktoré nemožno považovať za príjmy z investičnej činnosti alebo finančnej činnosti (+)</t>
  </si>
  <si>
    <t>Ďalšie výdavky vzťahujúce sa na náklady z hospodárskej činnosti a finančnej činnosti, ktoré nemožno považovať za výdavky z investičnej činnosti alebo finančnej činnosti (–)</t>
  </si>
  <si>
    <t>Peňažné toky z investičnej činnosti</t>
  </si>
  <si>
    <t>B. 1.</t>
  </si>
  <si>
    <t>Výdavky na obstaranie dlhodobého nehmotného majetku (–)</t>
  </si>
  <si>
    <t>B. 2.</t>
  </si>
  <si>
    <t>Príjmy z predaja dlhodobého nehmotného majetku (+)</t>
  </si>
  <si>
    <t>B. 3.</t>
  </si>
  <si>
    <t>Výdavky na obstaranie dlhodobého hmotného majetku (–)</t>
  </si>
  <si>
    <t>B. 4.</t>
  </si>
  <si>
    <t>Príjmy z predaja dlhodobého hmotného majetku (+)</t>
  </si>
  <si>
    <t>B. 5.</t>
  </si>
  <si>
    <t>Výdavky na obstaranie dlhodobých cenných papierov a podielov  v iných účtovných jednotkách, okrem cenných papierov, ktoré sa považujú za peňažné ekvivalenty,  a cenných papierov, ktoré sú určené na predaj alebo na obchodovanie (–)</t>
  </si>
  <si>
    <t>B. 6.</t>
  </si>
  <si>
    <t>Príjmy z predaja dlhodobých cenných papierov a
podielov v iných účtovných jednotkách, okrem cenných papierov, ktoré sa považujú za peňažné ekvivalenty,  a cenných papierov, ktoré sú určené na predaj alebo na obchodovanie (+)</t>
  </si>
  <si>
    <t>B. 7.</t>
  </si>
  <si>
    <t>Výdavky na poskytnuté pôžičky (–)</t>
  </si>
  <si>
    <t>B. 8.</t>
  </si>
  <si>
    <t>Príjmy zo splácania poskytnutých pôžičiek (+)</t>
  </si>
  <si>
    <t>Peňažné toky z  investičnej činnosti, 
okrem príjmov a výdavkov, ktoré sa  uvádzajú alternatívne a  osobitne  v iných častiach prehľadu peňažných tokov  (+/–) (súčet B. 1. až B. 8. )</t>
  </si>
  <si>
    <t>B. 9.</t>
  </si>
  <si>
    <t>Výdavky súvisiace s derivátmi, okrem tých, ktoré  sú určené na predaj alebo na obchodovanie, alebo ak sa tieto výdavky považujú za peňažné toky z  finančnej činnosti (–)</t>
  </si>
  <si>
    <t>B. 10.</t>
  </si>
  <si>
    <t>Príjmy súvisiace s derivátmi, okrem tých, ktoré  sú určené na predaj alebo na obchodovanie, alebo ak sa tieto príjmy považujú za peňažné toky z  finančnej činnosti (+)</t>
  </si>
  <si>
    <t>B. 11.</t>
  </si>
  <si>
    <t>Výdavky súvisiace s derivátmi, ak sa nimi zabezpečuje majetok alebo záväzky účtovnej jednotky, pričom sa vykazujú rovnakým spôsobom ako peňažný tok súvisiaci s rizikom, ktoré sa zabezpečuje (–)</t>
  </si>
  <si>
    <t>B. 12.</t>
  </si>
  <si>
    <t>Príjmy súvisiace s derivátmi, ak sa nimi zabezpečuje majetok alebo záväzky účtovnej jednotky, pričom sa vykazujú rovnakým spôsobom ako peňažný tok súvisiaci s rizikom, ktoré sa zabezpečuje (+)</t>
  </si>
  <si>
    <t>B. 13.</t>
  </si>
  <si>
    <t>Prijaté úroky, okrem tých, ktoré sa začleňujú do prevádzkovej činnosti (+)</t>
  </si>
  <si>
    <t>B. 14.</t>
  </si>
  <si>
    <t>Príjmy z dividend a iných podielov na zisku, okrem tých, ktoré sa začleňujú do prevádzkovej činnosti (+)</t>
  </si>
  <si>
    <t>B. 15.</t>
  </si>
  <si>
    <t>Výdavky na daň z príjmov  účtovnej jednotky, ak ich možno  začleniť do investičnej činnosti (–)</t>
  </si>
  <si>
    <t>B. 16.</t>
  </si>
  <si>
    <t>Ostatné príjmy  vzťahujúce sa na investičnú činnosť, okrem tých, ktoré sa uvádzajú osobitne  v iných častiach prehľadu peňažných tokov (+)</t>
  </si>
  <si>
    <t>B. 17.</t>
  </si>
  <si>
    <t>Ostatné výdavky vzťahujúce sa na investičnú činnosť, okrem tých, ktoré sa uvádzajú osobitne  v iných častiach prehľadu peňažných tokov (–)</t>
  </si>
  <si>
    <t>B</t>
  </si>
  <si>
    <t>Peňažné toky z finančnej činnosti</t>
  </si>
  <si>
    <t>C. 1.</t>
  </si>
  <si>
    <t>C. 1. 1.</t>
  </si>
  <si>
    <t>C. 1. 2.</t>
  </si>
  <si>
    <t>Výdavky na obstaranie alebo spätné odkúpenie vlastných akcií, resp. vlastných obchodných podielov (–)</t>
  </si>
  <si>
    <t>C. 1. 3.</t>
  </si>
  <si>
    <t>Prijaté peňažné dary od spoločníkov alebo členov družstva (+)</t>
  </si>
  <si>
    <t>C. 1. 4.</t>
  </si>
  <si>
    <t>Príjmy z úhrady straty spoločníkmi (+)</t>
  </si>
  <si>
    <t>C. 1. 5.</t>
  </si>
  <si>
    <t>Výdavky na vyplatenie podielu spoločníka na vlastnom imaní (–)</t>
  </si>
  <si>
    <t>C. 1. 6.</t>
  </si>
  <si>
    <t>Príjmy z ďalších dôvodov, ktoré súvisia so znížením vlastného imania (+)</t>
  </si>
  <si>
    <t>C. 1. 7.</t>
  </si>
  <si>
    <t>Výdavky z ďalších dôvodov, ktoré súvisia so znížením vlastného imania (–)</t>
  </si>
  <si>
    <t>C. 2.</t>
  </si>
  <si>
    <t>Peňažné toky vznikajúce v zmenách v záväzkoch z úverov a pôžičiek (t. j. externých zdrojov financovania)
(súčet C. 2. 1. až C. 2. 6.)</t>
  </si>
  <si>
    <t>C. 2. 1.</t>
  </si>
  <si>
    <t xml:space="preserve">Príjmy z úverov, ktoré  poskytla účtovnej jednotke banka alebo pobočka zahraničnej banky, ak sa vzťahujú na činnosť súvisiacu s jej predmetom podnikania (+) </t>
  </si>
  <si>
    <t>C. 2. 2.</t>
  </si>
  <si>
    <t>Výdavky na splácanie úverov, ktoré  poskytla účtovnej jednotke banka alebo pobočka zahraničnej banky, ak sa vzťahujú na činnosť súvisiacu s jej predmetom podnikania (–)</t>
  </si>
  <si>
    <t>C. 2. 3.</t>
  </si>
  <si>
    <t>Príjmy z pôžičiek, ktoré poskytla účtovnej jednotke fyzická osoba alebo právnická osoba (okrem banky a pobočky zahraničnej banky), ak sa vzťahujú na činnosť súvisiacu s jej predmetom podnikania  (+)</t>
  </si>
  <si>
    <t>C. 2. 4.</t>
  </si>
  <si>
    <t>Výdavky na splácanie pôžičiek,  ktoré poskytla účtovnej jednotke fyzická osoba alebo právnická osoba (okrem banky a pobočky zahraničnej banky), ak sa vzťahujú na činnosť súvisiacu s jej predmetom podnikania (–)</t>
  </si>
  <si>
    <t>Peňažné toky z  finančnej činnosti, 
okrem príjmov a výdavkov, ktoré sa  uvádzajú alternatívne a  osobitne  v iných častiach prehľadu peňažných tokov  (+/–)
(súčet C. 1. a C.2. )</t>
  </si>
  <si>
    <t>C. 3.</t>
  </si>
  <si>
    <t>Výdavky na zaplatené úroky, okrem tých, ktoré sa začleňujú do prevádzkovej činnosti (–)</t>
  </si>
  <si>
    <t>C. 4.</t>
  </si>
  <si>
    <t>Výdavky na vyplatené dividendy a iné podiely na zisku, okrem tých, ktoré sa  začleňujú do prevádzkovej činnosti (–)</t>
  </si>
  <si>
    <t>C. 5.</t>
  </si>
  <si>
    <t>Príjmy súvisiace s  derivátmi, okrem tých, ktoré sú určené na predaj alebo   na obchodovanie,  alebo ak sa považujú za  peňažné toky z investičnej činnosti (+)</t>
  </si>
  <si>
    <t>C. 6.</t>
  </si>
  <si>
    <t>Výdavky súvisiace s derivátmi, okrem tých, ktoré sú určené na predaj alebo  na obchodovanie,  alebo ak sa považujú za  peňažné toky z investičnej činnosti (–)</t>
  </si>
  <si>
    <t>C. 7.</t>
  </si>
  <si>
    <t>C. 8.</t>
  </si>
  <si>
    <t>C. 9.</t>
  </si>
  <si>
    <t>Výdavky na daň z príjmov  účtovnej jednotky, ak ich možno  začleniť do finančnej činnosti (–)</t>
  </si>
  <si>
    <t>C. 10.</t>
  </si>
  <si>
    <t>Ostatné príjmy vzťahujúce sa na finančnú činnosť, okrem tých, ktoré sa uvádzajú osobitne  v iných častiach prehľadu peňažných tokov (+)</t>
  </si>
  <si>
    <t>C. 11.</t>
  </si>
  <si>
    <t>Ostatné výdavky vzťahujúce sa na finančnú činnosť, okrem tých, ktoré sa uvádzajú osobitne  v iných častiach prehľadu peňažných tokov (–)</t>
  </si>
  <si>
    <t>C.</t>
  </si>
  <si>
    <t>Čisté peňažné toky z finančnej činnosti (súčet C. 1. až C. 11.)</t>
  </si>
  <si>
    <t>D.</t>
  </si>
  <si>
    <t>Čisté zvýšenie alebo čisté  zníženie peňažných prostriedkov (+/–)
(súčet A + B + C)</t>
  </si>
  <si>
    <t>E.</t>
  </si>
  <si>
    <t xml:space="preserve">Stav peňažných prostriedkov na začiatku účtovného obdobia (+/–) </t>
  </si>
  <si>
    <t>F.</t>
  </si>
  <si>
    <t xml:space="preserve">Stav peňažných ekvivalentov na začiatku účtovného obdobia (+/–) </t>
  </si>
  <si>
    <t>G.</t>
  </si>
  <si>
    <t>I.</t>
  </si>
  <si>
    <t xml:space="preserve">Kurzové rozdiely vyčíslené k peňažným prostriedkom a peňažným ekvivalentom ku dňu, ku ktorému sa zostavuje účtovná závierka (+/–) </t>
  </si>
  <si>
    <t>J.</t>
  </si>
  <si>
    <t xml:space="preserve">Prehľad peňažných tokov pri použití nepriamej metódy </t>
  </si>
  <si>
    <t>Bezprostredne predchádzjúce účtovné obdobie</t>
  </si>
  <si>
    <t>Z/S</t>
  </si>
  <si>
    <t>Výsledok hospodárenia za účtovné obdobie pred zdanením daňou z príjmov (+/–)</t>
  </si>
  <si>
    <t>A. 1.</t>
  </si>
  <si>
    <t>A. 1. 1.</t>
  </si>
  <si>
    <t>Odpisy dlhodobého nehmotného majetku a dlhodobého hmotného majetku (+)</t>
  </si>
  <si>
    <t>A. 1. 2.</t>
  </si>
  <si>
    <t>Zostatková cena dlhodobého nehmotného majetku a dlhodobého hmotného majetku účtovaná pri vyradení tohto majetku do nákladov na hospodársku činnosť, okrem zostatkovej ceny predaného dlhodobého nehmotného majetku a dlhodobého hmotného majetku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</si>
  <si>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</si>
  <si>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</si>
  <si>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</si>
  <si>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</si>
  <si>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</si>
  <si>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</si>
  <si>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</si>
  <si>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</si>
  <si>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</si>
  <si>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</si>
  <si>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</si>
  <si>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</si>
  <si>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</si>
  <si>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</si>
  <si>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</si>
  <si>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</si>
  <si>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</si>
  <si>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</si>
  <si>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</si>
  <si>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</si>
  <si>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okrem tých, ktoré sa uvádzajú osobitne v iných častiach prehľadu peňažných tokov  (+/–)</t>
  </si>
  <si>
    <t>A. 2.</t>
  </si>
  <si>
    <t>Vplyv zmien stavu pracovného kapitálu,ktorým sa rozumie rozdiel medzi obežným majetkom a krátkodobými záväzkami, okrem položiek obežného majetku, ktoré sú súčasťou peňažných prostriedkov a peňažných ekvivalentov, na výsledok hospodárenia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</si>
  <si>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</si>
  <si>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</si>
  <si>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</si>
  <si>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</si>
  <si>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</si>
  <si>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</si>
  <si>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</si>
  <si>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okrem majetku, ktorý je súčasťou peňažných prostriedkov a peňažných ekvivalentov (–/+)</t>
  </si>
  <si>
    <t>Peňažné toky z  prevádzkovej činnosti, 
okrem príjmov a výdavkov, ktoré sa  uvádzajú alternatívne,  osobitne  v iných častiach prehľadu peňažných tokov a peňažných tokov výnimočného rozsahu alebo výskytu (+/–), (súčet Z/S  +  A. 1. + A. 2 )</t>
  </si>
  <si>
    <t>A. 3.</t>
  </si>
  <si>
    <t>A. 4.</t>
  </si>
  <si>
    <t>A. 5.</t>
  </si>
  <si>
    <t>A. 6.</t>
  </si>
  <si>
    <t>A. 7.</t>
  </si>
  <si>
    <t>Výdavky na daň z príjmov  účtovnej jednotky po odpočítaní príjmov z vrátenia preplatku dane z príjmov, okrem tých, ktoré sa vzťahujú na investičnú činnosť alebo na finančnú činnosť  (–/+)</t>
  </si>
  <si>
    <t>A. 8.</t>
  </si>
  <si>
    <t>A. 9.</t>
  </si>
  <si>
    <t>A. 10.</t>
  </si>
  <si>
    <t>A. 11.</t>
  </si>
  <si>
    <t>A. 12.</t>
  </si>
  <si>
    <t>A. 13.</t>
  </si>
  <si>
    <t>A.</t>
  </si>
  <si>
    <t>Čisté peňažné toky z prevádzkovej činnosti (+/–) (súčet Z/S +  A. 1.  až  A. 13.)</t>
  </si>
  <si>
    <t>*</t>
  </si>
  <si>
    <t>Peňažné toky vznikajúce vo  vlastnom  imaní
(súčet C. 1. 1. až C. 1. 7.)</t>
  </si>
  <si>
    <r>
      <t>I.5 d)</t>
    </r>
    <r>
      <rPr>
        <b/>
        <sz val="11"/>
        <color indexed="8"/>
        <rFont val="Cambria"/>
        <family val="1"/>
        <charset val="238"/>
      </rPr>
      <t xml:space="preserve"> </t>
    </r>
  </si>
  <si>
    <r>
      <rPr>
        <b/>
        <sz val="11"/>
        <color indexed="8"/>
        <rFont val="Cambria"/>
        <family val="1"/>
        <charset val="238"/>
      </rPr>
      <t>Výška Z</t>
    </r>
    <r>
      <rPr>
        <sz val="11"/>
        <color indexed="8"/>
        <rFont val="Cambria"/>
        <family val="1"/>
        <charset val="238"/>
      </rPr>
      <t>I</t>
    </r>
  </si>
  <si>
    <t>Sídlo:</t>
  </si>
  <si>
    <t>áno</t>
  </si>
  <si>
    <t>nie</t>
  </si>
  <si>
    <t xml:space="preserve">Účtovná jednotka ktorá zostavuje konsolidovanú účtovnú závierku za najväčšiu skupinu, ktorej súčasťou je účtovná jednotka ako dcérska účtovná jednotka:                                                                                                                                                                                                                                                                                                                                                                                                                                                                                                                                                                </t>
  </si>
  <si>
    <t xml:space="preserve">Účtovná jednotka, ktorá zostavuje konsolidovanú účtovnú závierku za najmenšiu skupinu, ktorej súčasťou je účtovná jednotka ako dcérska účtovná jednotka, a ktorá je tiež začlenená do skupiny účtovných jednotiek uvedených v písmene a):                                                                                                                                                                                                                                                                                                                                                                                                                                                                                                                                                                                 </t>
  </si>
  <si>
    <t>Konsolidujúca účtovná jednotka, v ktorej je možné získať kópie konsolidovaných účtovných závierok uvedených v písmenách a) a b):</t>
  </si>
  <si>
    <t>Údaje o materskej účtovnej jednotke zostavujúcej konsolidovanú účtovnú závierku podľa IFRS EÚ, do ktorej je zahrňovaná účtovná jednotka a všetky jej dcérske účtovné jednotky:</t>
  </si>
  <si>
    <t xml:space="preserve"> v zmysle § 22 ods. 8 ZoÚ (oslobodenie od konsolidácie na medzistupni):
</t>
  </si>
  <si>
    <r>
      <t xml:space="preserve"> v zmysle § 22 ods. 10 a 12 ZoÚ (oslobodenie pri nevýznamnosti dcérskych spoločností, uvedených v prehľade): </t>
    </r>
    <r>
      <rPr>
        <i/>
        <sz val="11"/>
        <color theme="1"/>
        <rFont val="Cambria"/>
        <family val="1"/>
        <charset val="238"/>
      </rPr>
      <t>počet riadkov závisí od Vašich potrieb, ak prevyšuje, prázdne odstráňte.</t>
    </r>
  </si>
  <si>
    <t>B. je materská účtovná jednotka oslobodená od povinnosti zostaviť konsolidovanú účtovnú závierku a konsolidovanú výročnú správu podľa § 22 zákona o účtovníctve
a to:</t>
  </si>
  <si>
    <t>rozdelenie</t>
  </si>
  <si>
    <t>začiatok likvidácie</t>
  </si>
  <si>
    <t>Dcérska spoločnosť</t>
  </si>
  <si>
    <t>Bezprostredne predchádzajúce
účtovné obdobie</t>
  </si>
  <si>
    <t>Počet vedúcich zamestnancov (členovia štatutárneho orgánu ÚJ
a vedúci zamestnanci v priamej pôsobnosti ŠO alebo člena ŠO)</t>
  </si>
  <si>
    <t>Počet zamestnancov ku dňu,
ku ktorému sa zostavuje účtovná závierka, vrátane vedúcich zamestnancov</t>
  </si>
  <si>
    <t>Ak účtovná jednotka nebude nepretržite pokračovať vo svojej činnosti, uvádza sa informácia o nesplnení predpokladu nepretržitého pokračovania vo svojej činnosti
a k tomu zodpovedajúci spôsob účtovania podľa § 7 ods. 4 ZoÚ:</t>
  </si>
  <si>
    <t xml:space="preserve">Účtovné metódy a zásady boli aplikované v rámci platného ZoÚ,  s nasledovnými osobitosťami: </t>
  </si>
  <si>
    <t>Druh zmeny zásady
alebo metódy</t>
  </si>
  <si>
    <t>Ak v dôsledku zmeny účtovných zásad a účtovných metód nie sú hodnoty
za bezprostredne predchádzajúce obdobie v jednotlivých súčastiach účtovnej závierky
porovnateľné, uvádza sa vysvetlenie o neporovnateľných hodnotách:</t>
  </si>
  <si>
    <t>Finančný vplyv
transakcie na účtovnú
jednotku</t>
  </si>
  <si>
    <t>Riziká/prínosy transakcie</t>
  </si>
  <si>
    <t>Druh majetku/záväzkov</t>
  </si>
  <si>
    <t>Náklady spojené
s obstaraním</t>
  </si>
  <si>
    <t>Zákazková výstavba nehnuteľnosti určenej
na predaj</t>
  </si>
  <si>
    <t>Majetok obstaraný zmluvou o kúpe
prenajatej veci</t>
  </si>
  <si>
    <t>Iný majetok (konkretizujte)</t>
  </si>
  <si>
    <t>Obstarávacia cena</t>
  </si>
  <si>
    <t>Vlastné náklady</t>
  </si>
  <si>
    <t>Menovitá hodnoty</t>
  </si>
  <si>
    <t>Odhad zníženia
hodnoty majetku</t>
  </si>
  <si>
    <t>Uviesť rozhodujúce odhady a predpoklady k danej kategórii majetku</t>
  </si>
  <si>
    <t>Informácie o rozsahu a podstate všetkých druhov derivátových finančných nástrojov
vrátane hlavných podmienok a okolností, ktoré môžu ovplyvniť sumu, časový priebeh
a mieru istoty budúcich peňažných tokov:</t>
  </si>
  <si>
    <t>Vplyv reálnej hodnoty
na výsledok
hospodárenia</t>
  </si>
  <si>
    <t>Vplyv reálnej
hodnoty
na vlastné
imanie
(cez oceňovacie rozdiely)</t>
  </si>
  <si>
    <t>Rozsah a charakteristika FN</t>
  </si>
  <si>
    <t>Reálna hodnota FN</t>
  </si>
  <si>
    <t>Druh derivátových
finančných nástrojov</t>
  </si>
  <si>
    <t>Dlhodobý finančný
majetok</t>
  </si>
  <si>
    <t>Účtovná hodnota
(ÚH)</t>
  </si>
  <si>
    <t>Reálna hodnota
(RH)</t>
  </si>
  <si>
    <t>Dôvod nezníženia ÚH
(ak je ÚH &gt; RH)</t>
  </si>
  <si>
    <r>
      <t xml:space="preserve">Odpisový plán účtovných odpisov </t>
    </r>
    <r>
      <rPr>
        <b/>
        <sz val="11"/>
        <color theme="1"/>
        <rFont val="Cambria"/>
        <family val="1"/>
        <charset val="238"/>
      </rPr>
      <t>dlhodobého hmotného majetku</t>
    </r>
    <r>
      <rPr>
        <sz val="11"/>
        <color theme="1"/>
        <rFont val="Cambria"/>
        <family val="1"/>
        <charset val="238"/>
      </rPr>
      <t xml:space="preserve"> zostavený účtovnou jednotkou interným predpisom vychádzal z predpokladaného opotrebenia zaraďovaného majetku zodpovedajúceho miere opotrebenia v bežných podmienkach jeho používania. Odpisové sadzby pre účtovné a daňové odpisy  </t>
    </r>
    <r>
      <rPr>
        <b/>
        <sz val="11"/>
        <color theme="1"/>
        <rFont val="Cambria"/>
        <family val="1"/>
        <charset val="238"/>
      </rPr>
      <t>sa nerovnajú</t>
    </r>
    <r>
      <rPr>
        <sz val="11"/>
        <color theme="1"/>
        <rFont val="Cambria"/>
        <family val="1"/>
        <charset val="238"/>
      </rPr>
      <t>.</t>
    </r>
    <r>
      <rPr>
        <sz val="11"/>
        <color indexed="8"/>
        <rFont val="Cambria"/>
        <family val="1"/>
        <charset val="238"/>
      </rPr>
      <t xml:space="preserve">
</t>
    </r>
  </si>
  <si>
    <r>
      <t xml:space="preserve">Odpisový plán účtovných odpisov </t>
    </r>
    <r>
      <rPr>
        <b/>
        <sz val="11"/>
        <color indexed="8"/>
        <rFont val="Cambria"/>
        <family val="1"/>
        <charset val="238"/>
      </rPr>
      <t>dlhodobého hmotného majetku</t>
    </r>
    <r>
      <rPr>
        <sz val="11"/>
        <color indexed="8"/>
        <rFont val="Cambria"/>
        <family val="1"/>
        <charset val="238"/>
      </rPr>
      <t xml:space="preserve"> bol zostavený účtovnou jednotkou interným predpisom tak, že za základ odhadu miery opotrebenia dlhodobého hmotného majetku vzal metódy používané pri vyčísľovaní daňových odpisov. Odpisové sadzby pre účtovné a daňové odpisy </t>
    </r>
    <r>
      <rPr>
        <b/>
        <sz val="11"/>
        <color indexed="8"/>
        <rFont val="Cambria"/>
        <family val="1"/>
        <charset val="238"/>
      </rPr>
      <t>sa rovnajú</t>
    </r>
    <r>
      <rPr>
        <sz val="11"/>
        <color indexed="8"/>
        <rFont val="Cambria"/>
        <family val="1"/>
        <charset val="238"/>
      </rPr>
      <t xml:space="preserve">. Ročný účtovný odpis sa môže odlišovať od daňového podľa počtu mesiacov od zaradenia majetku
do konca roka.
</t>
    </r>
  </si>
  <si>
    <t>Dodatočné informácie k tvorbe odpisového plánu:</t>
  </si>
  <si>
    <t>Majetok obstaraný z dotácie</t>
  </si>
  <si>
    <t>Ocenenie majetku</t>
  </si>
  <si>
    <r>
      <t xml:space="preserve">Oprava </t>
    </r>
    <r>
      <rPr>
        <b/>
        <sz val="11"/>
        <color indexed="8"/>
        <rFont val="Cambria"/>
        <family val="1"/>
        <charset val="238"/>
      </rPr>
      <t>významných</t>
    </r>
    <r>
      <rPr>
        <sz val="11"/>
        <color indexed="8"/>
        <rFont val="Cambria"/>
        <family val="1"/>
        <charset val="238"/>
      </rPr>
      <t xml:space="preserve"> chýb minulých
účtovných období</t>
    </r>
  </si>
  <si>
    <r>
      <t xml:space="preserve">Oprava </t>
    </r>
    <r>
      <rPr>
        <b/>
        <sz val="11"/>
        <color indexed="8"/>
        <rFont val="Cambria"/>
        <family val="1"/>
        <charset val="238"/>
      </rPr>
      <t>nevýznamných</t>
    </r>
    <r>
      <rPr>
        <sz val="11"/>
        <color indexed="8"/>
        <rFont val="Cambria"/>
        <family val="1"/>
        <charset val="238"/>
      </rPr>
      <t xml:space="preserve"> chýb
minulých účtovných období</t>
    </r>
  </si>
  <si>
    <t>Popis chyby a vplyvu opravy
na nerozdelený VH,
resp. VH bežného ú. o.</t>
  </si>
  <si>
    <t xml:space="preserve">III.1 aa) </t>
  </si>
  <si>
    <t>Aktivované
náklady na vývoj</t>
  </si>
  <si>
    <t>Poskytnuté
preddavky na DNM</t>
  </si>
  <si>
    <t>Informácie o úrokoch aktivovaných ako súčasť ocenenia (obstarávacia cena, vlastné náklady) počas účtovného obdobia:</t>
  </si>
  <si>
    <t>Obstarávaný DNM</t>
  </si>
  <si>
    <t>Aktivované
náklady
na vývoj</t>
  </si>
  <si>
    <t>Informácie o úrokoch aktivovaných ako súčasť ocenenia (obstarávacia cena, vlastné
náklady) počas účtovného obdobia:</t>
  </si>
  <si>
    <t>Prehľad o dlhodobom nehmotnom (DNM) a dlhodobom hmotnom majetku
(DHM), ku ktorému nemá účtovná jednotka vlastnícke právo: majetok
obstaraný finančným prenájmom, majetok, pri ktorom vlastnícke práva
nadobudol veriteľ zmluvou o zabezpečovacom prevode práva,
alebo ktorý užíva účtovná jednotka na základe zmluvy o výpožičke:</t>
  </si>
  <si>
    <t>DNM užívaný
bez vlastníckeho práva</t>
  </si>
  <si>
    <t>DHM užívaný
bez vlastníckeho práva</t>
  </si>
  <si>
    <t>DNM, pri ktorom má ÚJ obmedzené právo nakladania</t>
  </si>
  <si>
    <t>Hodnota za bežné
účtovné obdobie</t>
  </si>
  <si>
    <t>DHM, pri ktorom má ÚJ obmedzené právo nakladania</t>
  </si>
  <si>
    <t>III.1 ab)</t>
  </si>
  <si>
    <t>Pestovateľské celky trvalých porastov</t>
  </si>
  <si>
    <t>Obstarávaný DHM</t>
  </si>
  <si>
    <t>Poskytnuté
preddavky na DHM</t>
  </si>
  <si>
    <t>Samostatné hnuteľné
veci a súbory HV</t>
  </si>
  <si>
    <t>Základné stádo
a ťažné zvieratá</t>
  </si>
  <si>
    <t>Poskytnuté preddavky na DHM</t>
  </si>
  <si>
    <t>Informácie o majetku, ktorým je goodwill:</t>
  </si>
  <si>
    <t>Dôvod vzniku goodwillu</t>
  </si>
  <si>
    <t>Hodnota goodwillu</t>
  </si>
  <si>
    <t>Odpis goodwillu</t>
  </si>
  <si>
    <t>Náklady
na výskum</t>
  </si>
  <si>
    <t>Náklady na vývoj
- neaktivované</t>
  </si>
  <si>
    <t>Náklady na vývoj
- aktivované</t>
  </si>
  <si>
    <t>Obchodné meno
a sídlo spoločnosti,
v ktorej má ÚJ
umiestnený DFM</t>
  </si>
  <si>
    <t>hlasov.
právach</t>
  </si>
  <si>
    <t>Hodnota VI ÚJ,
v ktorej má ÚJ
umiestnený DFM</t>
  </si>
  <si>
    <t>VH ÚJ,
v ktorej má ÚJ
umiestnený DFM</t>
  </si>
  <si>
    <t>Dlhodobý
finančný
majetok</t>
  </si>
  <si>
    <t>PodielovéCP
a podiely vpoločnosti
s podstatným vplyvom</t>
  </si>
  <si>
    <t>Ostatné dlhodobé
CP a podiely</t>
  </si>
  <si>
    <t xml:space="preserve">Obstarávaný 
DFM
</t>
  </si>
  <si>
    <t>Poskytnuté
preddavky na DFM</t>
  </si>
  <si>
    <t xml:space="preserve">Stav na  začiatku
obdobia </t>
  </si>
  <si>
    <t xml:space="preserve">Stav
na  konci
obdobia </t>
  </si>
  <si>
    <t>Stav
na konci
obdobia</t>
  </si>
  <si>
    <t>Obstarávaný 
DFM</t>
  </si>
  <si>
    <t>Vplyv prece
nenia (VI/VH)</t>
  </si>
  <si>
    <t>Stav na začiatku
účtovného obdobia</t>
  </si>
  <si>
    <t>Vyradenie CP
z účtovníctva
v účtovnom období</t>
  </si>
  <si>
    <t>Stav na konci
účtovného obdobia</t>
  </si>
  <si>
    <t>Informácie o DFM, na ktorý je zriadené záložné právo a s obmedzeným
právom nakladania:</t>
  </si>
  <si>
    <t>DFM, pri ktorom má ÚJ obmedzené právo nakladania</t>
  </si>
  <si>
    <t>Druh/opis finančného majetku</t>
  </si>
  <si>
    <t>Informácie o podielových certifikátoch, konvertibilných dlhopisoch, warantoch, opciách a podobných cenných papieroch:</t>
  </si>
  <si>
    <t>Stav OP
na konci ÚO</t>
  </si>
  <si>
    <t>Stav OP
na začiatku ÚO</t>
  </si>
  <si>
    <t xml:space="preserve">Informácie o zásobách, na ktoré je zriadené záložné právo a zásobách
s obmedzeným právom nakladania: </t>
  </si>
  <si>
    <t>Bežné
účtovné obdobie</t>
  </si>
  <si>
    <t>Predchádzajúce
účtovné obdobie</t>
  </si>
  <si>
    <t>Výnosy zo zákazkovej výroby
za ÚO</t>
  </si>
  <si>
    <t>Fakturácia +/-
úprava výnosov
podľa metódy
výpočtu</t>
  </si>
  <si>
    <t>Sumár od začiatku ZV
do konca bežného
účtovného obdobia</t>
  </si>
  <si>
    <t>Náklady na zákazkovú výrobu
za ÚO</t>
  </si>
  <si>
    <t>Hrubý zisk/hrubá strata</t>
  </si>
  <si>
    <t>Výpočet hodnoty zákazkovej výroby ku koncu ÚO</t>
  </si>
  <si>
    <t>Suma prijatých preddavkov</t>
  </si>
  <si>
    <t>Suma zadržanej platby</t>
  </si>
  <si>
    <t>+/- podľa metódy</t>
  </si>
  <si>
    <t>Úprava výnosov podľa použitej metódy zistenia stupňa
dokončenia zákazkovej výroby</t>
  </si>
  <si>
    <t>Skutočne
vyfakturované</t>
  </si>
  <si>
    <t>Vyfakturované čiastky výnosov za vykonanú prácu
na zákazkovej výrobe</t>
  </si>
  <si>
    <t>Suma od začiatku
ZV až do konca
bežného ÚO</t>
  </si>
  <si>
    <t>Kurzívou sú vyznačené pomôcky, po doplnení pomocný text  odstráňte.</t>
  </si>
  <si>
    <t>Informácie o zákazkovej výrobe</t>
  </si>
  <si>
    <t xml:space="preserve">Informácie o pohľadávkach a vývoji opravnej položky (OP) k pohľadávkam </t>
  </si>
  <si>
    <t>Stav
OP na
začiat-
ku ÚO</t>
  </si>
  <si>
    <t xml:space="preserve">Pohľa-
dávky
ku koncu ÚO </t>
  </si>
  <si>
    <t>Stav
OP na
konci
ÚO</t>
  </si>
  <si>
    <t>Nižšie uvedené pohľadávky neobsahujú odloženú daňovú pohľadávku (účet 481) a čistú hodnotu zákazky (účet 316). Informácie o odloženej daňovej pohľadávke sú III. 2 f) a informácie o čistej hodnote zákazky sú v časti III. 1 o).</t>
  </si>
  <si>
    <t>Pohľadávky podľa zostatkovej
doby splatnosti</t>
  </si>
  <si>
    <t>Pohľadávky so zostatkovou dobou
splatnosti do jedného roka vrátane</t>
  </si>
  <si>
    <t>Informácie o hodnote pohľadávok zabezpečených záložným právom alebo inou
formou zabezpečenia, o hodnote pohľadávok, na ktoré sa zriadilo záložné právo
a o hodnote pohľadávok, pri ktorých má ÚJ obmedzené právo nakladania:</t>
  </si>
  <si>
    <t>Hodnota pohľadávok, na ktoré sa
zriadilo záložné právo</t>
  </si>
  <si>
    <t>Hodnota pohľadávok, pri ktorých je
obmedzené právo nakladania</t>
  </si>
  <si>
    <t>Majetkové CP
na obchodovanie</t>
  </si>
  <si>
    <t>Dlhové CP
na obchodovanie</t>
  </si>
  <si>
    <t>Obstarávanie krátkodobého
finančného majetku</t>
  </si>
  <si>
    <t>Krátkodobý finančný
majetok spolu</t>
  </si>
  <si>
    <t>Informácie  o ocenení krátkodobého finančného  majetku ku dňu, ku ktorému sa
zostavuje účtovná závierka reálnou hodnotou alebo metódou vlastného imania:</t>
  </si>
  <si>
    <t>Zvýšenie/zníženie
hodnoty
(+/-)</t>
  </si>
  <si>
    <t>Dodatočné informácie o ocenení KFM reálnou hodnotou ku dňu, ku ktorému sa zostavuje ÚZ:</t>
  </si>
  <si>
    <t>Informácie o vývoji opravnej položky (OP) ku krátkodobému finančnému majetku:</t>
  </si>
  <si>
    <t>Vyradenie
majetku
z účtovníctva</t>
  </si>
  <si>
    <t>Stav  OP
na konci
účtovné-
ho
obdobia</t>
  </si>
  <si>
    <r>
      <t>Dodatočné informácie k opravným položkám ku KFM</t>
    </r>
    <r>
      <rPr>
        <sz val="11"/>
        <color theme="1"/>
        <rFont val="Cambria"/>
        <family val="1"/>
        <charset val="238"/>
      </rPr>
      <t xml:space="preserve"> (napr. dôvod ich tvorby a zúčtovania):</t>
    </r>
  </si>
  <si>
    <t>Informácie o krátkodobom finančnom majetku (KFM), na ktorý bolo zriadené
záložné právo alebo s obmedzeným právom nakladania:</t>
  </si>
  <si>
    <t>Krátkodobý finančný majetok s obmedzeným právom nakladania</t>
  </si>
  <si>
    <t>Dodatočné informácie o KFM na ktorý bolo zriadené záložné právo alebo účtovná jednotka
má obmedzené právo s ním nakladať:</t>
  </si>
  <si>
    <t>Podiel na upísanom
ZI v %</t>
  </si>
  <si>
    <t>Hodnota
nadobudnutia</t>
  </si>
  <si>
    <t xml:space="preserve"> Základné imanie celkom, z toho:</t>
  </si>
  <si>
    <t>Počet akcií (a.s.)</t>
  </si>
  <si>
    <t>Menovitá hodnota akcie (a.s.)</t>
  </si>
  <si>
    <t>Počet akcií upísaných počas účtovného
obdobia</t>
  </si>
  <si>
    <t>Zisk na akciu, alebo na podiel
na základnom imaní</t>
  </si>
  <si>
    <r>
      <t xml:space="preserve">Dodatočné informácie o základnom imaní </t>
    </r>
    <r>
      <rPr>
        <sz val="11"/>
        <color theme="1"/>
        <rFont val="Cambria"/>
        <family val="1"/>
        <charset val="238"/>
      </rPr>
      <t>(najmä práva spojené s jednotlivými druhmi akcií v a. s., informácie o inom titule zmeny vlastného imania počas účtovného obdobia):</t>
    </r>
  </si>
  <si>
    <t>Zmeny reálnej hodnoty majetku</t>
  </si>
  <si>
    <t>Iné situácie:</t>
  </si>
  <si>
    <t>Bežné obdobie</t>
  </si>
  <si>
    <t>Bezprostredne predchádzajúce obdobie</t>
  </si>
  <si>
    <t>Bezprostredne
predchádzajúce obdobie</t>
  </si>
  <si>
    <t xml:space="preserve">Bezprostredne
predchádzajúce obdobie </t>
  </si>
  <si>
    <t xml:space="preserve">III. 2 a) </t>
  </si>
  <si>
    <t>Dodatočné informácie o rozdelení zisku/vysporiadaní straty:</t>
  </si>
  <si>
    <t>Rezerva</t>
  </si>
  <si>
    <t>Krátkodobé rezervy,
z toho:</t>
  </si>
  <si>
    <r>
      <t xml:space="preserve">Dodatočné informácie o rezervách </t>
    </r>
    <r>
      <rPr>
        <sz val="11"/>
        <color indexed="8"/>
        <rFont val="Cambria"/>
        <family val="1"/>
        <charset val="238"/>
      </rPr>
      <t>(napr. predpokladaný rok použitia rezerv):</t>
    </r>
  </si>
  <si>
    <t xml:space="preserve">III.2 c) </t>
  </si>
  <si>
    <t>Záväzky so zostatkovou dobou splatnosti jeden až päť rokov</t>
  </si>
  <si>
    <t>Záväzky so zostatkovou dobou splatnosti do jedného roka vrátane</t>
  </si>
  <si>
    <t xml:space="preserve"> Štruktúra záväzkov podľa zostatkovej doby splatnosti v členení a v nadväznosti
na položky súvahy:</t>
  </si>
  <si>
    <t>Záväzky z obchodného styku voči prepojeným účtovným jednotkám</t>
  </si>
  <si>
    <t>Záväzky z obchodného styku v rámci podielovej účasti okrem vyššie uvedených záväzkov</t>
  </si>
  <si>
    <t>Ostatné záväzky voči prepojeným účtovným jednotkám</t>
  </si>
  <si>
    <t>Krátkodobé záväzky</t>
  </si>
  <si>
    <t>Dlhodobé záväzky</t>
  </si>
  <si>
    <t>Dodatočné informácie o záväzkoch:</t>
  </si>
  <si>
    <t>Inou formou zabezpečenia</t>
  </si>
  <si>
    <t>Dodatočné informácie o forme zabezpečenia záväzkov:</t>
  </si>
  <si>
    <t>Dodatočné informácie týkajúce sa odloženej daňovej pohľadávky/záväzku:</t>
  </si>
  <si>
    <t>Dodatočné informácie týkajúce sa záväzkov zo sociálneho fondu:</t>
  </si>
  <si>
    <t>Dodatočné informácie týkajúce sa dlhopisov:</t>
  </si>
  <si>
    <t>Dátum splat-
nosti</t>
  </si>
  <si>
    <t>Príslušná mena</t>
  </si>
  <si>
    <t>Mena EUR</t>
  </si>
  <si>
    <t xml:space="preserve">Výdavky budúcich období
dlhodobé, z toho: </t>
  </si>
  <si>
    <t>Výdavky budúcich období
krátkodobé, z toho:</t>
  </si>
  <si>
    <t>Výnosy budúcich období dlhodobé,
z toho:</t>
  </si>
  <si>
    <t>Dotácie na obstaranie DHM</t>
  </si>
  <si>
    <t>Výnosy budúcich období
krátkodobé, z toho:</t>
  </si>
  <si>
    <t>Dodatočné údaje o významných položkách časového rozlíšenia na strane pasív:</t>
  </si>
  <si>
    <t>Informácie o majetku prenajatom formou finančného prenájmu u prenajímateľa: celková suma dohodnutých platieb ku dňu, ku ktorému sa zostavuje ÚZ v členení
na istinu u prenajímateľa a finančný výnos:</t>
  </si>
  <si>
    <t>Názov položky
- PRENAJÍMATEĽ</t>
  </si>
  <si>
    <t>Dodatočné informácie o majetku prenajatom formou finančného prenájmu u nájomcu:</t>
  </si>
  <si>
    <t>Dodatočné informácie o majetku prenajatom formou finančného prenájmu u prenajímateľa:</t>
  </si>
  <si>
    <t>Názov položky
- NÁJOMCA</t>
  </si>
  <si>
    <t>Deriváty určené
na obchodovanie, z toho: </t>
  </si>
  <si>
    <t>Menový forward</t>
  </si>
  <si>
    <t>Zabezpečovacie deriváty,
z toho:</t>
  </si>
  <si>
    <t>Úrokový swap</t>
  </si>
  <si>
    <t>Zmena reálnej hodn. (+/-)
s vplyvom na</t>
  </si>
  <si>
    <t>Deriváty určené
na obchodovanie,
z toho: </t>
  </si>
  <si>
    <r>
      <t xml:space="preserve">Dodatočné informácie o významných položkách derivátov za bežné účtovné obdobie, </t>
    </r>
    <r>
      <rPr>
        <sz val="11"/>
        <color theme="1"/>
        <rFont val="Cambria"/>
        <family val="1"/>
        <charset val="238"/>
      </rPr>
      <t>napr. informácie o rozsahu a povahe týchto derivátov vrátane významných podmienok, ktoré môžu ovplyvniť sumu, načasovanie a mieru istoty budúcich peňažných tokov:</t>
    </r>
  </si>
  <si>
    <t>a</t>
  </si>
  <si>
    <t>c</t>
  </si>
  <si>
    <t>b</t>
  </si>
  <si>
    <t>Zmluvy, ktoré sa neúčtujú
na súvahových účtoch</t>
  </si>
  <si>
    <t>Očakávané budúce obchody dosiaľ
zmluvne nezabezpečené</t>
  </si>
  <si>
    <r>
      <t>Dodatočné informácie o položkách zabezpečených derivátmi</t>
    </r>
    <r>
      <rPr>
        <sz val="11"/>
        <color theme="1"/>
        <rFont val="Cambria"/>
        <family val="1"/>
        <charset val="238"/>
      </rPr>
      <t xml:space="preserve"> (najmä forma zabezpečenia):</t>
    </r>
  </si>
  <si>
    <t>IV.1 a)</t>
  </si>
  <si>
    <t>Dodatočné informácie o výnosoch:</t>
  </si>
  <si>
    <t>Zmena stavu vnútroorganizačných
vo výkaze ziskov a strát</t>
  </si>
  <si>
    <t>Začiatoč-
ný</t>
  </si>
  <si>
    <t>Dodatočné informácie o zmene stavu vnútroorganizačných zásob:</t>
  </si>
  <si>
    <t>Kurzové zisky ku dňu, ku ktorému
sa zostavuje účtovná závierka</t>
  </si>
  <si>
    <t>Dodatočné informácie o výnosoch pri aktivácii nákladov, o výnosoch z hospodárskej činnosti, finančných výnosov a výnosov, ktoré majú výnimočný rozsah alebo výskyt:</t>
  </si>
  <si>
    <t xml:space="preserve">Informácie o osobných nákladoch, o významných nákladoch  za poskytnuté služby
a významných nákladoch z hospodárskej a finančnej činnosti:
</t>
  </si>
  <si>
    <t>Náklady za poskytnuté služby,
z toho:</t>
  </si>
  <si>
    <t>Náklady voči audítorovi/
udítorskej spoločnosti, z toho:</t>
  </si>
  <si>
    <t>Náklady za overenie individuálnej
účtovnej závierky</t>
  </si>
  <si>
    <t>Daňové poradenstvo</t>
  </si>
  <si>
    <t>Ostatné neaudítorské služby</t>
  </si>
  <si>
    <t>Ostatné významné položky nákladov
za poskytnuté služby, z toho:</t>
  </si>
  <si>
    <t>Kurzové straty ku dňu, ku ktorému sa
zostavuje účtovná závierka</t>
  </si>
  <si>
    <t>Ostatné významné položky
finančných nákladov, z toho:</t>
  </si>
  <si>
    <t>Dodatočné informácie o nákladoch z hospodárskej a finančnej činnosti a nákladoch, ktoré
majú výnimočný rozsah alebo výskyt:</t>
  </si>
  <si>
    <t>Informácie o čistom obrate podľa § 2 ods. 15 a § 19 ods. 1a)  Zákona o účtovníctve:</t>
  </si>
  <si>
    <t>Iné výnosy zahrnuté do čistého obratu
ak je predmetom činnosti ÚJ
dosahovanie iných výnosov
ako je uvedené vyššie</t>
  </si>
  <si>
    <r>
      <t xml:space="preserve">Dodatočné informácie o čistom obrate: </t>
    </r>
    <r>
      <rPr>
        <sz val="11"/>
        <rFont val="Cambria"/>
        <family val="1"/>
        <charset val="238"/>
      </rPr>
      <t>Iné výnosy sú súčasťou čistého obratu, ak predmetom činnosti účtovnej jednotky je aj dosahovanie iných výnosov ako sú výnosy z predaja výrobkov, tovarov
a služieb, pričom účtovná jednotka uvedie aj opis týchto výnosov.</t>
    </r>
  </si>
  <si>
    <t>Práva z investovania prostriedkov
získaných oslobodením
od dane z príjmov</t>
  </si>
  <si>
    <t>Dodatočné informácie o podmienenom majetku:</t>
  </si>
  <si>
    <t>V.1 b)</t>
  </si>
  <si>
    <t>Hodnota voči
spriazneným osobám</t>
  </si>
  <si>
    <t>Dodatočné informácie o podmienených záväzkoch:</t>
  </si>
  <si>
    <t>Bankové ručenia, vecné bremená</t>
  </si>
  <si>
    <t>Dodatočné informácie o sumách na podsúvahových účtoch:</t>
  </si>
  <si>
    <t>Zoznam udalostí, ktoré nastali
alebo sú dôsledkom okolností
po dni, ku ktorému sa zostavuje
účtovná závierka do dňa zostavenia
účtovnej závierky</t>
  </si>
  <si>
    <t>Bezprostredne
predchádzajúce
obdobie</t>
  </si>
  <si>
    <t>Dodatočné informácie o skutočnostiach, ktoré nastali po dni, ku ktorému sa zostavuje účtovná
závierka do dňa zostavenia účtovnej závierky:</t>
  </si>
  <si>
    <r>
      <rPr>
        <b/>
        <i/>
        <sz val="10"/>
        <rFont val="Cambria"/>
        <family val="1"/>
        <charset val="238"/>
      </rPr>
      <t>Ak žiadne z uvedených ani obdobných udalostí s rovnakým účinkom na účtovnú závierku nenastali, účtovná jednotka uvedie informáciu:
V období medzi dňom, ku ktorému sa zostavuje účtovná závierka a dňom jej zostavenia nenastali žiadne udalosti, ktoré by mali významný vplyv na verné zobrazenie skutočností, ktoré sú predmetom účtovníctva.</t>
    </r>
    <r>
      <rPr>
        <i/>
        <sz val="10"/>
        <rFont val="Cambria"/>
        <family val="1"/>
        <charset val="238"/>
      </rPr>
      <t xml:space="preserve">
Zoznam udalostí (viď vyššie) je potom potrebné odstrániť.
</t>
    </r>
  </si>
  <si>
    <t>Licencie</t>
  </si>
  <si>
    <t>Financovanie</t>
  </si>
  <si>
    <t>Poskytnutie/prijatie záruk a garancií</t>
  </si>
  <si>
    <t>Podmienený majetok</t>
  </si>
  <si>
    <t>Podmienené záväzky</t>
  </si>
  <si>
    <t>Iné finančné povinnosti/nároky</t>
  </si>
  <si>
    <t>Úhrada záväzkov
v mene príslušnej ÚJ alebo príslušnou ÚZ</t>
  </si>
  <si>
    <t>OP k pohľadávkam
a odúčtovanie pohľadávok
do nákladov</t>
  </si>
  <si>
    <t>Subjekt
s rozhodujúcim
vplyvom</t>
  </si>
  <si>
    <t>Dcérska
účtovná jednotka</t>
  </si>
  <si>
    <t>Subjekt so spoločným
rozhodujúcim alebo podstatným vplyvom</t>
  </si>
  <si>
    <t>Spoločný podnik</t>
  </si>
  <si>
    <t>Pridružená účtovná jednotka</t>
  </si>
  <si>
    <t>Kľúčový manažment</t>
  </si>
  <si>
    <t>Ostatné spriaznené osoby</t>
  </si>
  <si>
    <t>Suma transakcie za bezprostredne predchádzajúce
účtovné obdobie</t>
  </si>
  <si>
    <t>Prijaté odmeny</t>
  </si>
  <si>
    <t>Výška záruky</t>
  </si>
  <si>
    <t>Poskytnuté pôžičky
k poslednému dňu ÚO</t>
  </si>
  <si>
    <t>Splatené pôžičky
k poslednému dňu ÚO</t>
  </si>
  <si>
    <t>Odpustené a odpísané pôžičky
k poslednému dňu ÚO</t>
  </si>
  <si>
    <t>Iné plnenia na súkromné účely,
ktoré je potrebné vyúčtovať</t>
  </si>
  <si>
    <r>
      <t xml:space="preserve">Dodatočné informácie o príjmoch a výhodách členov štatutárnych orgánov, dozorných orgánov a iného orgánu účtovnej jednotky </t>
    </r>
    <r>
      <rPr>
        <sz val="11"/>
        <color indexed="8"/>
        <rFont val="Cambria"/>
        <family val="1"/>
        <charset val="238"/>
      </rPr>
      <t>(napr. hlavné podmienky, na základe ktorých boli záruky, iné zabezpečenia a pôžičky poskytnuté):</t>
    </r>
  </si>
  <si>
    <t>Účtovná jednotka uvedie informácie o udelení výlučného alebo osobitného práva na poskytovanie služieb vo verejnom záujme, pričom uvedie aj náhradu za túto činnosť v akejkoľvek forme. Ak účtovná jednotka vykonáva aj iné činnosti, uvádzajú sa aj informácie o:
a) všetkých formách prijatej náhrady
b) účtovných zásadách použitých pri prideľovaní nákladov a výnosov a
c) všetkých druhoch činnosti účtovnej jednotky.</t>
  </si>
  <si>
    <t>VIII. 2
a), b)</t>
  </si>
  <si>
    <t>Informácie týkajúce sa účtovnej jednotky, na ktorú sa vzťahuje § 23d ods. 6 ZoÚ,
jej činnosť je zaradená do kategórie priemyselnej výroby a jej čistý obrat
za bezprostredne predchádzajúce účtovné obdobie bol väčší ako 250 000 000 €:</t>
  </si>
  <si>
    <t>iné osoby,
v ktorých má orgán
verejnej moci
väčšinový podiel
na hlasovacích
právach</t>
  </si>
  <si>
    <t>Druh akcií/CP</t>
  </si>
  <si>
    <t xml:space="preserve">Opis práv
a povinností
s nimi spojených </t>
  </si>
  <si>
    <t>Hlasovacie práva spojené
s vlastníctvom podielov</t>
  </si>
  <si>
    <t>Hlasovacie práva spojené
s vlastníctvom
podielov</t>
  </si>
  <si>
    <t>VIII. 2
c) - g)</t>
  </si>
  <si>
    <t>Prijaté kapitálové príspevky
s uvedením úrokových sadzieb</t>
  </si>
  <si>
    <t>Informácie týkajúce sa účtovnej jednotky, na ktorú sa vzťahuje § 23d ods. 6 ZoÚ,
jej činnosť je zaradená do kategórie priemyselnej výroby a jej čistý obrat
za bezprostredne predchádzajúce účtovné obdobie bol väčší ako 250 000 000 € -
finančné vzťahy medzi orgánom verejnej moci a účtovnou jednotkou:</t>
  </si>
  <si>
    <t>Vzdanie sa dividend alebo
podielov na zisku</t>
  </si>
  <si>
    <t>Poskytnuté náhrady za finančné
povinnosti uložené orgánom verejnej
moci</t>
  </si>
  <si>
    <t>Prírast-
ky</t>
  </si>
  <si>
    <t>Presu-
ny</t>
  </si>
  <si>
    <t>Oceňovacie rozdiely
z precenenia majetku
a záväzkov</t>
  </si>
  <si>
    <t>Oceňovacie rozdiely
z kapitálových účastín</t>
  </si>
  <si>
    <t>Ostatné fondy tvorené
zo zisku</t>
  </si>
  <si>
    <t>Nerozdelený zisk
minulých rokov</t>
  </si>
  <si>
    <t>Neuhradená strata
minulých rokov</t>
  </si>
  <si>
    <t>VH bežného
účtovného obdobia</t>
  </si>
  <si>
    <t>Účet 491 - Vlastné imanie
fyzickej osoby - podnikateľa</t>
  </si>
  <si>
    <t xml:space="preserve">Nepeňažné operácie ovplyvňujúce výsledok hospodárenia za účtovné
obdobie pred  zdanením daňou z príjmov
(+/–) (súčet A. 1. 1. až A. 1. 13.) </t>
  </si>
  <si>
    <t>Kurzový zisk vyčíslený k peňažným prostriedkom a peňažným ekvivalentom
ku dňu, ku ktorému sa zostavuje
účtovná závierka (–)</t>
  </si>
  <si>
    <t>Čisté  peňažné  toky  z investičnej  činnosti
(súčet B. 1. až B. 17.)</t>
  </si>
  <si>
    <t>Dodatočné informácie k prehľadu peňažných tokov:</t>
  </si>
  <si>
    <t>Vyplňte najprv údaje za bezprostredne predchádzajúce účtovné obdobie, prosím.</t>
  </si>
  <si>
    <r>
      <t xml:space="preserve">Dôvod na zostavenie </t>
    </r>
    <r>
      <rPr>
        <sz val="11"/>
        <color indexed="8"/>
        <rFont val="Cambria"/>
        <family val="1"/>
        <charset val="238"/>
      </rPr>
      <t>mimoriadnej účtovnej závierky (označte, prosím, x):</t>
    </r>
  </si>
  <si>
    <t>zlúčenie</t>
  </si>
  <si>
    <t>koniec likvidácie</t>
  </si>
  <si>
    <t>zmena právnej formy</t>
  </si>
  <si>
    <t>vyhlásenie konkurzu</t>
  </si>
  <si>
    <t>splynutie</t>
  </si>
  <si>
    <t>zrušenie konkurzu</t>
  </si>
  <si>
    <t xml:space="preserve">A. je  účtovná jednotka  materskou účtovnou jednotkou (označte, prosím, x): </t>
  </si>
  <si>
    <t>III.1 s)
a III.2 f)</t>
  </si>
  <si>
    <t xml:space="preserve">Ostatné dôležité dôležité
údaje o účtovnej jednotke         </t>
  </si>
  <si>
    <t>Finančný nástroj
(FN) alebo majetok,
ktorý nie je FN
pri oceňovaní
reálnou hodnotou
(RH)</t>
  </si>
  <si>
    <t xml:space="preserve">Aplikácia RH
podľa ZoÚ alebo
stanovenie významných predpokladov slúžiacich ako základ modelov a postupov ocenenia pri kvalifikovanom odhade </t>
  </si>
  <si>
    <t>Hodnota pohľadávok s obmedzeným
právom nakladania/so zriadeným
záložným právom</t>
  </si>
  <si>
    <t>Dodatočné informácie o forme zabezpečenia pohľadávok:</t>
  </si>
  <si>
    <t>Dlhové CP so splatnosťou
do  jedného roka držané
do splatnosti</t>
  </si>
  <si>
    <t>Príjmy budúcich období dlhodobé,
z toho:</t>
  </si>
  <si>
    <t>Ostatné záväzky
z obchodného styku</t>
  </si>
  <si>
    <t>Dlhodobé zmenky
na úhradu</t>
  </si>
  <si>
    <t xml:space="preserve">Dlhodobé záväzky
z derivátových operácií </t>
  </si>
  <si>
    <t>Informácie o počte zamestnancov:</t>
  </si>
  <si>
    <t>Zmeny účtovných zásad a metód:</t>
  </si>
  <si>
    <t>Účtovná jednotka bude nepretržite pokračovať vo svojej činnosti:</t>
  </si>
  <si>
    <t>Informácie o charaktere a účele transakcií, ktoré sa neuvádzajú v súvahe:</t>
  </si>
  <si>
    <t>Odhad zníženia hodnoty majetku a tvorba OP k majetku:</t>
  </si>
  <si>
    <t>Ocenenie záväzkov a stanovenie odhadu ocenenia rezerv:</t>
  </si>
  <si>
    <t>Ocenenie finančných nástrojov alebo majetku, ktorý nie je finančným
nástrojom pri oceňovaní reálnou hodnotou:</t>
  </si>
  <si>
    <t>Spôsob zostavenia odpisového plánu dlhodobého majetku:</t>
  </si>
  <si>
    <t>Oprava významných a nevýznamných chýb minulých účtovných období
vykonaných v bežnom účtovnom období:</t>
  </si>
  <si>
    <t>Prehľad o pohybe jednotlivých zložiek dlhodobého hmotného majetku (DHM):</t>
  </si>
  <si>
    <t xml:space="preserve">Informácie o DNM a DHM s obmedzeným právom nakladania a na ktorý je
zriadené záložné právo: </t>
  </si>
  <si>
    <t>výpočtu, prehodnotenie opodstatnenosti jeho výšky a spôsob odpisovania:</t>
  </si>
  <si>
    <t>Informácie o štruktúre dlhodobého finančného majetku:</t>
  </si>
  <si>
    <t>Informácie o  dlhodobom finančnom majetku:</t>
  </si>
  <si>
    <t>Informácie o ocenení dlhodobého finančného majetku ku dňu, ku ktorému
sa zostavuje účtovná závierka a vplyve takéhoto ocenenia na výsledok
hospodárenia a na výšku vlastného imania:</t>
  </si>
  <si>
    <t>Informácie o výnosoch pri aktivácii nákladov, o výnosoch z hospodárskej činnosti,
finančných výnosov a výnosov, ktoré majú výnimočný rozsah alebo výskyt:</t>
  </si>
  <si>
    <t>Informácie týkajúce sa účtovnej jednotky, na ktorú sa vzťahuje § 23d ods. 6 ZoÚ,
jej činnosť je zaradená do kategórie priemyselnej výroby a jej čistý obrat
za bezprostredne predchádzajúce účtovné obdobie bol väčší ako 250 000 000 € :</t>
  </si>
  <si>
    <t>Ocenenie finančných nástrojov pri oceňovaní obstarávacou cenou
alebo vlastnými nákladmi:</t>
  </si>
  <si>
    <t>Dotácie poskytnuté na obstaranie majetku:</t>
  </si>
  <si>
    <r>
      <rPr>
        <b/>
        <sz val="11"/>
        <rFont val="Cambria"/>
        <family val="1"/>
        <charset val="238"/>
      </rPr>
      <t xml:space="preserve">Dodatočné informácie o zákazkovej výrobe: </t>
    </r>
    <r>
      <rPr>
        <sz val="11"/>
        <rFont val="Cambria"/>
        <family val="1"/>
        <charset val="238"/>
      </rPr>
      <t>Metóda zistenia stupňa dokončenia zákazkovej
výroby: stupeň dokončenia (spôsob zistenia); metóda nulového zisku, iná metóda, prípadne
súvisiace informácie:</t>
    </r>
  </si>
  <si>
    <t>Dodatočné informácie o krátkodobom finančnom majetku:</t>
  </si>
  <si>
    <t>Dodatočné informácie o vlastných akciách:</t>
  </si>
  <si>
    <t>Dodatočné informácie o položkách časového rozlíšenia na strane aktív:</t>
  </si>
  <si>
    <t>Dodatočné informácie týkajúce sa úverov, pôžičiek a krátkodobých finančných výpomocí:</t>
  </si>
  <si>
    <t>Dodatočné informácie o prírastkoch, úbytkoch a presunoch dlhodobého nehmotného majetku:</t>
  </si>
  <si>
    <t>Dodatočné informácie o prírastkoch, úbytkoch a presunoch dlhodobého hmotného majetku:</t>
  </si>
  <si>
    <t>Dodatočné informácie súvisiace s goodwillom, predovšetkým okolnosti vzniku, spôsob</t>
  </si>
  <si>
    <t>Dodatočné informácie o výskumnej a vývojovej činnosti v bežnom období:</t>
  </si>
  <si>
    <t>Dodatočné informácie (napr. podiel na iných zložkách vlastného imania):</t>
  </si>
  <si>
    <t>Dodatočné informácie o dlhodobom finančnom majetku:</t>
  </si>
  <si>
    <t xml:space="preserve">Dodatočné informácie o ocenení dlhodobého finančného majetku ku dňu, ku ktorému
sa zostavuje účtovná závierka a vplyve takéhoto ocenenia na výsledok hospodárenia
a na výšku vlastného imania: </t>
  </si>
  <si>
    <t>Dodatočné informácie o opravných položkách k zásobám (napr. dôvod ich tvorby
a zúčtovania):</t>
  </si>
  <si>
    <t>Dodatočné informácie o forme zabezpečenia pohľadávok (ak sú relevantné):</t>
  </si>
  <si>
    <t>III.4</t>
  </si>
  <si>
    <t>Informácie o majetku prenajatom formou finančného prenájmu u nájomcu:
celková suma dohodnutých platieb ku dňu, ku ktorému sa zostavuje ÚZ:</t>
  </si>
  <si>
    <t>IV.1 c)
d) f)</t>
  </si>
  <si>
    <t>Výnosy, ktoré majú výnimočný rozsah alebo výskyt:</t>
  </si>
  <si>
    <t>IV.1 e)
g) h) i)
a IV.3</t>
  </si>
  <si>
    <t xml:space="preserve">Informácie k zákazkovej výstavbe nehnuteľností: </t>
  </si>
  <si>
    <t>Sumár od začiatku ZV
nehnuteľnosti určenej
na predaj až do konca
bežného účtovného obdobia</t>
  </si>
  <si>
    <t>Výnosy zo zákazkovej výstavby
nehnuteľností určených na predaj
za ÚO</t>
  </si>
  <si>
    <t>Náklady na zákazkovú výstavbu
nehnuteľnosti určenej na predaj
za ÚO</t>
  </si>
  <si>
    <t>Výpočet hodnoty zákazkovej výstavby nehnuteľnosti
určenej na predaj koncu ÚO</t>
  </si>
  <si>
    <t>Vyfakturované čiastky výnosov za vykonanú prácu
na zákazkove výstavbe nehnuteľnosti určenej na predaj</t>
  </si>
  <si>
    <t>Úprava výnosov podľa použitej metódy zistenia stupňa
dokončenia</t>
  </si>
  <si>
    <r>
      <rPr>
        <b/>
        <sz val="11"/>
        <rFont val="Cambria"/>
        <family val="1"/>
        <charset val="238"/>
      </rPr>
      <t xml:space="preserve">Dodatočné informácie o zákazkovej výstavbe nehnuteľností </t>
    </r>
    <r>
      <rPr>
        <sz val="11"/>
        <rFont val="Cambria"/>
        <family val="1"/>
        <charset val="238"/>
      </rPr>
      <t>(napr. o metódach určenia výnosov,
metódach určenia stupňa dokončenia, opis spôsobu, na základe ktorého účtovná jednotka zhotovujúca
nehnuteľnosť určenú na predaj usúdila, že počas výstavby nehnuteľnosti určenej na predaj dochádza
k priebežnému transferu, posúdenie indikátorov priebežného transferu počas výstavby nehnuteľnosti
určenej na predaj):</t>
    </r>
  </si>
  <si>
    <t>Zmeny hodnoty majetku pri použití metódy  vlastného imania</t>
  </si>
  <si>
    <t>Suma odložených daní z príjmov účtovaných v bežnom účtovnom období ako náklad alebo výnos vyplývajúcej zo zmeny sadzby dane
z príjmov</t>
  </si>
  <si>
    <t>Vplyv nevykázanej odloženej daňovej pohľadávky</t>
  </si>
  <si>
    <t>Nedokončená výroba
a polotovary vlastnej výroby</t>
  </si>
  <si>
    <t>Príjmy z emisie akcií, resp. Príjmy
z upísaných obchodných podielov (+)</t>
  </si>
  <si>
    <t>Prehľad o pohybe jednotlivých zložiek dlhodobého nehmotného majetku (DNM):</t>
  </si>
  <si>
    <t>Informácie o opravných položkách (OP) k zásobám:</t>
  </si>
  <si>
    <t>Informácie o zákazkovej výrobe a o zákazkovej výstavbe nehnuteľnosti
určenej na predaj:</t>
  </si>
  <si>
    <t>Informácie o hodnote pohľadávok do lehoty splatnosti a po lehote splatnosti:</t>
  </si>
  <si>
    <t>Informácie o významných položkách časového rozlíšenia na strane aktív:</t>
  </si>
  <si>
    <t>Informácie o bankových úveroch, pôžičkách a krátkodobých finančných
výpomociach:</t>
  </si>
  <si>
    <t>Informácie o významných položkách časového rozlíšenia na strane pasív:</t>
  </si>
  <si>
    <t xml:space="preserve"> Informácie o dani z príjmov:</t>
  </si>
  <si>
    <t>Informácie o významných položkách majetku a záväzkov zabezpečených derivátmi:</t>
  </si>
  <si>
    <t>Informácie o podmienených záväzkoch:</t>
  </si>
  <si>
    <t>Udalosti, ktoré nastali po dni, ku ktorému sa zostavuje účtovná závierka:</t>
  </si>
  <si>
    <t>Informácie o ekonomických vzťahoch účtovnej jednotky a spriaznených osôb:</t>
  </si>
  <si>
    <t>Informácie o výlučných právach alebo osobitných právach udelených účtovnej jednotke:</t>
  </si>
  <si>
    <t>Dodatočné informácie týkajúce sa dôvodov a povahy dôkazov pre nezníženie účtovnej hodnoty (ak prevyšuje hodnotu reálnu) vyhodnotené ako predpoklady na opätovné dosiahnutie účtovnej hodnoty:</t>
  </si>
  <si>
    <t xml:space="preserve"> Informácie o krátkodobom finančnom majetku:</t>
  </si>
  <si>
    <t>Druh podmieneného záväzku, ktorý sa nevykazuje
v účtovných výkazoch</t>
  </si>
  <si>
    <t>Zo súdnych rozhodnutí</t>
  </si>
  <si>
    <t>Z poskytnutých záruk</t>
  </si>
  <si>
    <t>Zo všeobecne záväzných právnych predpisov</t>
  </si>
  <si>
    <t>Zo zmluvy o podriadenom záväzku</t>
  </si>
  <si>
    <t>Z ručenia</t>
  </si>
  <si>
    <t>Iné podmienené záväzky</t>
  </si>
  <si>
    <t>V.2</t>
  </si>
  <si>
    <t>Významné položky ostatných finančných povinností, ktoré sa nevykazujú
v účtovných výkazoch:</t>
  </si>
  <si>
    <t>Druh  ostatnej finančnej povinnosti,
ktorá sa nevykazuje v účtovných výkazoch</t>
  </si>
  <si>
    <t>Dodatočné informácie o ostatných finančných povinnostiach:</t>
  </si>
  <si>
    <t>Príspevky do kapitálového fondu z príspevkov</t>
  </si>
  <si>
    <t>body 1, 3 a 6 - Informácie o vlastnom imaní:</t>
  </si>
  <si>
    <t>Menovitá hodnota akcií upísaných počas účtovného obdobia</t>
  </si>
  <si>
    <t>Informácie týkajúce sa kapitálového fondu z príspevkov sa viažu na § 123 ods. 2 a § 217a Obchodného zákonníka v znení neskorších predpisov.</t>
  </si>
  <si>
    <t>Dodatočné informácie o krátkodobom finančnom majetku, ktorý tvoria finančné
prostriedky v hotovosti a na bankových účtoch:</t>
  </si>
  <si>
    <t>Dodatočné informácie o zisku/strate, ktoré boli priamo účtované na účtoch
vlastného imania:</t>
  </si>
  <si>
    <t>bod 2: Opis tvorby kapitálového fondu z príspevkov, najmä:
- počet  príspevkov  a ich jednotlivé sumy
- opis vplyvu vytvorenia kapitálového fondu z príspevkov na rozdelenie čistého
zisku alebo iných vlastných zdrojov obchodnej spoločnosti pre jej akcionárov
alebo spoločníkov
- opis vplyvu kapitálového fondu z príspevkov na zvýšenie základného imania.</t>
  </si>
  <si>
    <t>bod 7: Rozdelenie účtovného zisku/vysporiadanie straty,  prípadne návrh:</t>
  </si>
  <si>
    <t>EUROMOTOR spol. s r.o.</t>
  </si>
  <si>
    <t>Čerešňová 8A, 97401 Banská Bystrica</t>
  </si>
  <si>
    <t>obchodná a sprostredkovateľská činnosť so všetkými druhmi tovarov, okrem tých, na ktoré je potrebné osobitné povolenie </t>
  </si>
  <si>
    <t>servis motorových vozidiel </t>
  </si>
  <si>
    <t>staviteľ - vykonávanie jednoduchých stavieb a poddodávok </t>
  </si>
  <si>
    <t>činnosť stavebného dozoru - pozemné stavby </t>
  </si>
  <si>
    <t>prenájom a požičiavanie motorových vozidiel </t>
  </si>
  <si>
    <t>činnosť poisťovacieho makléra</t>
  </si>
  <si>
    <t>sprostredkovanie predaja, prenájmu a kúpy nehnuteľností (realitná činnosť) </t>
  </si>
  <si>
    <t>nákladná cestná doprava vykonávaná vozidlami s celkovou hmotnosťou do 3,5 t vrátane prípojného vozidla </t>
  </si>
  <si>
    <t>poskytovanie úverov alebo pôžičiek z peňažných zdrojov získaných výlučne bez verejnej výzvy a bez verejnej ponuky majetkových hodnôt </t>
  </si>
  <si>
    <t>činnosť podnikateľských, organizačných a ekonomických poradcov </t>
  </si>
  <si>
    <t>reklamné a marketingové služby </t>
  </si>
  <si>
    <t>opravy karosérií </t>
  </si>
  <si>
    <t>Spoločnosť nie je neobmedzene ručiacim spoločníkom v iných spoločnostiach podľa § 56 ods. 5 Obchodného zákonníka.</t>
  </si>
  <si>
    <r>
      <t>Informácie o účtovnej jednotke, v ktorej je účtovná jednotka neobmedzene
ručiacim spoločníkom:</t>
    </r>
    <r>
      <rPr>
        <i/>
        <sz val="11"/>
        <color theme="1"/>
        <rFont val="Cambria"/>
        <family val="1"/>
        <charset val="238"/>
      </rPr>
      <t xml:space="preserve"> </t>
    </r>
  </si>
  <si>
    <t>Účtovné zásady a metódy boli účtovnou jednotkou konzistentne aplikované počas celého účtovného obdobia.</t>
  </si>
  <si>
    <t>váženým aritmetickým priemerom</t>
  </si>
  <si>
    <r>
      <rPr>
        <b/>
        <sz val="11"/>
        <color theme="1"/>
        <rFont val="Cambria"/>
        <family val="1"/>
        <charset val="238"/>
      </rPr>
      <t xml:space="preserve">Spôsob oceňovania jednotlivých zložiek majetku a záväzkov:
</t>
    </r>
    <r>
      <rPr>
        <sz val="11"/>
        <color theme="1"/>
        <rFont val="Cambria"/>
        <family val="1"/>
        <charset val="238"/>
      </rPr>
      <t xml:space="preserve">
</t>
    </r>
  </si>
  <si>
    <t>rovnomerný odpis</t>
  </si>
  <si>
    <t>Dopravné prostriedky</t>
  </si>
  <si>
    <t>60 rokov</t>
  </si>
  <si>
    <t>100 mesiacov</t>
  </si>
  <si>
    <t>Servisné náradie</t>
  </si>
  <si>
    <t>4-12 rokov</t>
  </si>
  <si>
    <t xml:space="preserve">Ostatný dlhodobý nehmotný </t>
  </si>
  <si>
    <t>3 roky</t>
  </si>
  <si>
    <t xml:space="preserve">Odpisový plán účtovných odpisov dlhodobého nehmotného majetku zostavený účtovnou jednotkou vychádza z predpokladanej doby použiteľnosti dlhodobého nehmotného majetku.
</t>
  </si>
  <si>
    <t>Dodatočné informácie o opravných položkách k pohľadávkam</t>
  </si>
  <si>
    <t>Výdaj materiálu</t>
  </si>
  <si>
    <t xml:space="preserve">Náklady budúcich období  </t>
  </si>
  <si>
    <t>Poistné</t>
  </si>
  <si>
    <t>Rezerva na dovolenky</t>
  </si>
  <si>
    <t>Rezerva na účtovný audit</t>
  </si>
  <si>
    <t>Záväzky zo sociálneho poistenia</t>
  </si>
  <si>
    <t>Tatrabanka a.s.</t>
  </si>
  <si>
    <t>6MEURIBOR+2,4%</t>
  </si>
  <si>
    <t>Úroky z financovania skladu</t>
  </si>
  <si>
    <t>Služby</t>
  </si>
  <si>
    <t>Majetok</t>
  </si>
  <si>
    <t>Ostatné</t>
  </si>
  <si>
    <t>Tržby</t>
  </si>
  <si>
    <t>Nákladové úroky</t>
  </si>
  <si>
    <t xml:space="preserve">IMPULS leasing </t>
  </si>
  <si>
    <t>3MEURIBOR +1,5%</t>
  </si>
  <si>
    <t>EUROMOTOR PLUS k.s.</t>
  </si>
  <si>
    <t>variab.úrok.sadzba</t>
  </si>
  <si>
    <t>Faktoring VWFS s.r.o.</t>
  </si>
  <si>
    <t>Faktoring IMPULS leasing</t>
  </si>
  <si>
    <t>Faktoring UniCredit Leasing</t>
  </si>
  <si>
    <t xml:space="preserve">Predĺžená záruka+servis </t>
  </si>
  <si>
    <t>Príjmy z ostatých dlhodobých záväzkov a krátkodobých záväzkov vyplývajúcihc z finančnej činnosti účtovnej jednotky, s výnimkou tých, ktoré sa uvádzajú osobitne v inej časti prehľadu peňažných tokov</t>
  </si>
  <si>
    <t>C. 2. 9.</t>
  </si>
  <si>
    <t>C. 2. 10.</t>
  </si>
  <si>
    <t>Výdavky na splácanie ostatných dlhodobých záväzkov a krátkodobých záväzkov vyplývajúcich z finančnej činnosti účtovnej jednotky, s výnimkou tých, ktoré sa uvádzajú osobitne v inej časti prehľadu peňažných tokov</t>
  </si>
  <si>
    <t>Zostatok peňažných prostriedkov a peňažných ekvivalentov na konci účtovného  obdobia upravený o kurzové rozdiely vyčíslené ku dňu, ku ktorému sa zostavuje  účtovná závierka (+/–)</t>
  </si>
  <si>
    <t>Stav peňažných prostriedkov  a peňažných ekvivalentov na konci  účtovného obdobia pred zohľadnením kurzových rozdielov vyčíslených ku dňu, ku ktorému sa zostavuje účtovná závierka (+/–)</t>
  </si>
  <si>
    <t>Rezerva na úroky</t>
  </si>
  <si>
    <t>Sociálne náklady</t>
  </si>
  <si>
    <t>Kúpa zásob</t>
  </si>
  <si>
    <t>GRUPA PGD SPOLKA ORGANICZONA, KRAKOW</t>
  </si>
  <si>
    <t>Predaj zásob</t>
  </si>
  <si>
    <t>Kúpa hmotného majetku</t>
  </si>
  <si>
    <t>Predaj hmotného majetku</t>
  </si>
  <si>
    <t>Centrum Holding 1 Spolka akcyjna sp.k.</t>
  </si>
  <si>
    <t>Nákup služieb</t>
  </si>
  <si>
    <t>Predaj služieb</t>
  </si>
  <si>
    <t>Platené úroky</t>
  </si>
  <si>
    <t>Prijatie pôžičiek</t>
  </si>
  <si>
    <t>Mzdy</t>
  </si>
  <si>
    <t>Náklady na sociálne poistenie</t>
  </si>
  <si>
    <t xml:space="preserve">Opravy a udržiavanie </t>
  </si>
  <si>
    <t>Cestovné</t>
  </si>
  <si>
    <t>Ostatné služby</t>
  </si>
  <si>
    <t>N na obstaranie predaného tovaru</t>
  </si>
  <si>
    <t>Spotreba materiálu a energie</t>
  </si>
  <si>
    <t>Odpisy</t>
  </si>
  <si>
    <t>ostatné náklady na finančnú činnosť</t>
  </si>
  <si>
    <t>R-MEDIA s.r.o.</t>
  </si>
  <si>
    <t>3MEURIBOR+2%</t>
  </si>
  <si>
    <t>Účtovná jednotka nemení metódy a zásady účtovania v priebehu účtovného obdobia.</t>
  </si>
  <si>
    <t>Zásoby, na ktoré je zriadené záložné právo (v %)</t>
  </si>
  <si>
    <t>COVID 19</t>
  </si>
  <si>
    <t>Súčasná situácia sa samozrejme prejavila negatívne na ekonomických výsledkoch našej spoločnosti vzhľadom na pokles dopytu spôsobených reštrikciami v súvislosti s pandémiou COVID 19 a následným prepadom tržieb, ale zatiaľ nemala zásadný dlhodobý vplyv na našu spoločnosť. Momentálne nevieme kvalifikovane odhadnúť dopady na našu spoločnosť, ktoré môže priniesť celospoločenská a ekonomická situácia v najbližších mesiacoch.</t>
  </si>
  <si>
    <t>Prijatá pôžička</t>
  </si>
  <si>
    <t>DNM, na ktorý je zriadené záložné právo (v %)</t>
  </si>
  <si>
    <t>Opravné položky k zásobám sa v minulom účtovnom období tvorili, nakoľko firma mala dlhodobo na sklade vozidlá značky VOLVO. Vozidlá sa vypredali v roku 2020, preto sa už nemusela tvoriť nová opravná položka k zásobám.</t>
  </si>
  <si>
    <t>Účtovná závierka za rok 2020 bola schválená valným zhromaždením dňa 12.11.2021.</t>
  </si>
  <si>
    <t>Účtovná závierka spolu s výročnou správou a správou audítora o overení účtovnej závierky k 31.12.2020 bola uložená do zbierky listín.</t>
  </si>
  <si>
    <t xml:space="preserve">Účtovná závierka Spoločnosti k 31.12.2021  je zostavená ako riadna účtovná závierka podľa § 17 ods. 6 zákona č. 431/2002 Z. z. o účtovníctve v platnom znení (ďalej „zákon o účtovníctve“) za účtovné obdobie od 1.1.2021     do 31.12.2021 . 
</t>
  </si>
  <si>
    <t>doúčtovanie provízií 4Q</t>
  </si>
  <si>
    <t>rozlíšenie servisné zákazky</t>
  </si>
  <si>
    <t>Faktoring ČSOB leasing, VUB a.s.</t>
  </si>
  <si>
    <t>5</t>
  </si>
  <si>
    <t>1</t>
  </si>
  <si>
    <t>1-3</t>
  </si>
  <si>
    <t>Participácia na market. aktivitách</t>
  </si>
  <si>
    <t>V  účtovnom období  r. 2021 sa v úvode roka ešte negatívne prejavoval vplyv pandémie COVID 19, no zároveň to bolo vyvážené štátnou pomocou na každého zamestnanca v závislosti od poklesu tržieb. V prvom polroku sme zároveň vedeli relatívne úspešne uspokojiť dopyt po nových vozidlách, ale prichádzali už signály o problémoch s dodávkami v druhom polroku 2021, v dôsledku nedostatku polovodičov na svetových trhoch... Z tohto dôvodu sme sa začali venovať dovozu ojazdených vozidiel zo zahraničia. Druhý polrok nakoniec ukázal, že obavy s dodávkami nových vozidiel boli opodstatnené. Čo sa týka servisnej činnosti... tu sa výkony po slabšom úvode roka stabilizovali a k miernemu poklesu došlo až v poslednom mesiaci roku 2021.</t>
  </si>
  <si>
    <t>V súvislosti s vojnovým konfliktom na Ukrajine vedenie Spoločnosti urobilo analýzu možných účinkov a následkov na Spoločnosť a dospelo k názoru, že v súčasnosti nemajú významné nepriaznivé dopady na Spoločnosť (okrem rastúcich cien vstupov, najmä pohonných hmôt, energií, materiálov, tovarov a služieb). Vedenie Spoločnosti nepredpokladá významné ohrozenie predpokladu nepretržitého pokračovania v činnosti v blízkej budúcnosti (t.j. počas nasledujúcich 12 mesiacov od dátumu zostavenia UZ).“</t>
  </si>
  <si>
    <t>V spoločnosti nastala  po dni, ku ktorému sa zostavuje účtovná závierka, zmena štatutárneho orgánu - zmena konateľov.</t>
  </si>
  <si>
    <t xml:space="preserve">                        V roku 2021 nastali  zmeny v Obchodnom registri, a to zmena spoločníkov spoločnosti.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</si>
</sst>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
  </numFmts>
  <fonts count="51" x14ac:knownFonts="1">
    <font>
      <sz val="11"/>
      <color theme="1"/>
      <name val="Calibri"/>
      <family val="2"/>
      <scheme val="minor"/>
    </font>
    <font>
      <sz val="8"/>
      <color indexed="81"/>
      <name val="Tahoma"/>
      <family val="2"/>
      <charset val="238"/>
    </font>
    <font>
      <b/>
      <sz val="8"/>
      <color indexed="81"/>
      <name val="Tahoma"/>
      <family val="2"/>
      <charset val="238"/>
    </font>
    <font>
      <b/>
      <sz val="10"/>
      <color theme="1"/>
      <name val="Cambria"/>
      <family val="1"/>
      <charset val="238"/>
    </font>
    <font>
      <sz val="11"/>
      <color theme="1"/>
      <name val="Cambria"/>
      <family val="1"/>
      <charset val="238"/>
    </font>
    <font>
      <i/>
      <sz val="11"/>
      <color theme="1"/>
      <name val="Cambria"/>
      <family val="1"/>
      <charset val="238"/>
    </font>
    <font>
      <sz val="10"/>
      <color theme="1"/>
      <name val="Cambria"/>
      <family val="1"/>
      <charset val="238"/>
    </font>
    <font>
      <b/>
      <i/>
      <sz val="11"/>
      <color rgb="FF00B050"/>
      <name val="Cambria"/>
      <family val="1"/>
      <charset val="238"/>
    </font>
    <font>
      <b/>
      <sz val="11"/>
      <color theme="9"/>
      <name val="Cambria"/>
      <family val="1"/>
      <charset val="238"/>
    </font>
    <font>
      <b/>
      <sz val="11"/>
      <color indexed="8"/>
      <name val="Cambria"/>
      <family val="1"/>
      <charset val="238"/>
    </font>
    <font>
      <b/>
      <sz val="11"/>
      <color theme="1"/>
      <name val="Cambria"/>
      <family val="1"/>
      <charset val="238"/>
    </font>
    <font>
      <b/>
      <sz val="11"/>
      <color theme="4" tint="-0.249977111117893"/>
      <name val="Cambria"/>
      <family val="1"/>
      <charset val="238"/>
    </font>
    <font>
      <sz val="11"/>
      <color theme="4" tint="-0.249977111117893"/>
      <name val="Cambria"/>
      <family val="1"/>
      <charset val="238"/>
    </font>
    <font>
      <sz val="11"/>
      <color indexed="8"/>
      <name val="Cambria"/>
      <family val="1"/>
      <charset val="238"/>
    </font>
    <font>
      <b/>
      <sz val="9"/>
      <color theme="1"/>
      <name val="Cambria"/>
      <family val="1"/>
      <charset val="238"/>
    </font>
    <font>
      <b/>
      <sz val="10"/>
      <color theme="4" tint="-0.249977111117893"/>
      <name val="Cambria"/>
      <family val="1"/>
      <charset val="238"/>
    </font>
    <font>
      <b/>
      <sz val="8"/>
      <color theme="4" tint="-0.249977111117893"/>
      <name val="Cambria"/>
      <family val="1"/>
      <charset val="238"/>
    </font>
    <font>
      <sz val="8"/>
      <color theme="1"/>
      <name val="Cambria"/>
      <family val="1"/>
      <charset val="238"/>
    </font>
    <font>
      <sz val="8"/>
      <color theme="4" tint="-0.249977111117893"/>
      <name val="Cambria"/>
      <family val="1"/>
      <charset val="238"/>
    </font>
    <font>
      <sz val="10"/>
      <color theme="4" tint="-0.249977111117893"/>
      <name val="Cambria"/>
      <family val="1"/>
      <charset val="238"/>
    </font>
    <font>
      <b/>
      <sz val="11"/>
      <color theme="4"/>
      <name val="Cambria"/>
      <family val="1"/>
      <charset val="238"/>
    </font>
    <font>
      <b/>
      <sz val="11"/>
      <name val="Cambria"/>
      <family val="1"/>
      <charset val="238"/>
    </font>
    <font>
      <sz val="11"/>
      <name val="Cambria"/>
      <family val="1"/>
      <charset val="238"/>
    </font>
    <font>
      <sz val="11"/>
      <color theme="4"/>
      <name val="Cambria"/>
      <family val="1"/>
      <charset val="238"/>
    </font>
    <font>
      <sz val="11"/>
      <color rgb="FF000000"/>
      <name val="Cambria"/>
      <family val="1"/>
      <charset val="238"/>
    </font>
    <font>
      <b/>
      <sz val="11"/>
      <color rgb="FF000000"/>
      <name val="Cambria"/>
      <family val="1"/>
      <charset val="238"/>
    </font>
    <font>
      <b/>
      <sz val="9"/>
      <name val="Cambria"/>
      <family val="1"/>
      <charset val="238"/>
    </font>
    <font>
      <sz val="10"/>
      <color rgb="FF000000"/>
      <name val="Cambria"/>
      <family val="1"/>
      <charset val="238"/>
    </font>
    <font>
      <b/>
      <sz val="10"/>
      <name val="Cambria"/>
      <family val="1"/>
      <charset val="238"/>
    </font>
    <font>
      <b/>
      <sz val="8"/>
      <name val="Cambria"/>
      <family val="1"/>
      <charset val="238"/>
    </font>
    <font>
      <sz val="10"/>
      <name val="Cambria"/>
      <family val="1"/>
      <charset val="238"/>
    </font>
    <font>
      <sz val="10.5"/>
      <color theme="1"/>
      <name val="Cambria"/>
      <family val="1"/>
      <charset val="238"/>
    </font>
    <font>
      <sz val="10"/>
      <color indexed="8"/>
      <name val="Cambria"/>
      <family val="1"/>
      <charset val="238"/>
    </font>
    <font>
      <b/>
      <sz val="10"/>
      <color indexed="8"/>
      <name val="Cambria"/>
      <family val="1"/>
      <charset val="238"/>
    </font>
    <font>
      <b/>
      <sz val="12"/>
      <color theme="9"/>
      <name val="Cambria"/>
      <family val="1"/>
      <charset val="238"/>
    </font>
    <font>
      <i/>
      <sz val="11"/>
      <name val="Cambria"/>
      <family val="1"/>
      <charset val="238"/>
    </font>
    <font>
      <i/>
      <sz val="10"/>
      <name val="Cambria"/>
      <family val="1"/>
      <charset val="238"/>
    </font>
    <font>
      <sz val="10"/>
      <color theme="4"/>
      <name val="Cambria"/>
      <family val="1"/>
      <charset val="238"/>
    </font>
    <font>
      <b/>
      <i/>
      <sz val="10"/>
      <name val="Cambria"/>
      <family val="1"/>
      <charset val="238"/>
    </font>
    <font>
      <sz val="11"/>
      <color rgb="FFFF0000"/>
      <name val="Cambria"/>
      <family val="1"/>
      <charset val="238"/>
    </font>
    <font>
      <b/>
      <sz val="10"/>
      <color rgb="FF000000"/>
      <name val="Arial"/>
      <family val="2"/>
      <charset val="238"/>
    </font>
    <font>
      <sz val="10"/>
      <color rgb="FFFF0000"/>
      <name val="Cambria"/>
      <family val="1"/>
      <charset val="238"/>
    </font>
    <font>
      <b/>
      <sz val="11"/>
      <color rgb="FFFF0000"/>
      <name val="Cambria"/>
      <family val="1"/>
      <charset val="238"/>
    </font>
    <font>
      <sz val="8"/>
      <name val="Cambria"/>
      <family val="1"/>
      <charset val="238"/>
    </font>
    <font>
      <sz val="9"/>
      <name val="Cambria"/>
      <family val="1"/>
      <charset val="238"/>
    </font>
    <font>
      <b/>
      <sz val="10"/>
      <name val="Arial"/>
      <family val="2"/>
      <charset val="238"/>
    </font>
    <font>
      <sz val="11"/>
      <name val="Calibri"/>
      <family val="2"/>
      <scheme val="minor"/>
    </font>
    <font>
      <sz val="10"/>
      <color rgb="FFFF0000"/>
      <name val="Calibri"/>
      <family val="2"/>
      <scheme val="minor"/>
    </font>
    <font>
      <sz val="8"/>
      <color rgb="FFFF0000"/>
      <name val="Cambria"/>
      <family val="1"/>
      <charset val="238"/>
    </font>
    <font>
      <b/>
      <sz val="8"/>
      <color rgb="FFFF0000"/>
      <name val="Cambria"/>
      <family val="1"/>
      <charset val="238"/>
    </font>
    <font>
      <sz val="1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3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right style="thick">
        <color indexed="64"/>
      </right>
      <top/>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thick">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ck">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top style="thick">
        <color indexed="64"/>
      </top>
      <bottom/>
      <diagonal/>
    </border>
    <border>
      <left style="thin">
        <color indexed="64"/>
      </left>
      <right/>
      <top style="thick">
        <color indexed="64"/>
      </top>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thin">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medium">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thick">
        <color rgb="FF000000"/>
      </right>
      <top style="thick">
        <color rgb="FF000000"/>
      </top>
      <bottom/>
      <diagonal/>
    </border>
    <border>
      <left style="thick">
        <color rgb="FF000000"/>
      </left>
      <right style="medium">
        <color rgb="FF000000"/>
      </right>
      <top style="thick">
        <color rgb="FF000000"/>
      </top>
      <bottom style="medium">
        <color indexed="64"/>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style="thick">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right style="thick">
        <color rgb="FF000000"/>
      </right>
      <top style="medium">
        <color indexed="64"/>
      </top>
      <bottom style="thin">
        <color indexed="64"/>
      </bottom>
      <diagonal/>
    </border>
    <border>
      <left style="thick">
        <color rgb="FF000000"/>
      </left>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thick">
        <color rgb="FF000000"/>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ck">
        <color rgb="FF000000"/>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right style="medium">
        <color rgb="FF000000"/>
      </right>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rgb="FF000000"/>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thick">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ck">
        <color indexed="64"/>
      </right>
      <top style="thin">
        <color indexed="64"/>
      </top>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thin">
        <color indexed="64"/>
      </left>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right style="thin">
        <color indexed="64"/>
      </right>
      <top/>
      <bottom style="medium">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thick">
        <color indexed="64"/>
      </right>
      <top style="thick">
        <color rgb="FF000000"/>
      </top>
      <bottom style="medium">
        <color indexed="64"/>
      </bottom>
      <diagonal/>
    </border>
    <border>
      <left style="thick">
        <color rgb="FF000000"/>
      </left>
      <right style="medium">
        <color rgb="FF000000"/>
      </right>
      <top/>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ck">
        <color rgb="FF000000"/>
      </right>
      <top style="medium">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rgb="FF000000"/>
      </right>
      <top style="thick">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style="thin">
        <color indexed="64"/>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
      <left style="medium">
        <color rgb="FF000000"/>
      </left>
      <right style="thin">
        <color indexed="64"/>
      </right>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ck">
        <color rgb="FF000000"/>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style="medium">
        <color indexed="64"/>
      </right>
      <top style="thin">
        <color indexed="64"/>
      </top>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ck">
        <color indexed="64"/>
      </top>
      <bottom/>
      <diagonal/>
    </border>
    <border>
      <left/>
      <right style="thick">
        <color rgb="FF000000"/>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thick">
        <color rgb="FF000000"/>
      </right>
      <top style="medium">
        <color indexed="64"/>
      </top>
      <bottom/>
      <diagonal/>
    </border>
    <border>
      <left/>
      <right style="thin">
        <color indexed="64"/>
      </right>
      <top style="thin">
        <color indexed="64"/>
      </top>
      <bottom style="thick">
        <color rgb="FF000000"/>
      </bottom>
      <diagonal/>
    </border>
    <border>
      <left style="thin">
        <color indexed="64"/>
      </left>
      <right/>
      <top style="thick">
        <color rgb="FF000000"/>
      </top>
      <bottom style="thick">
        <color rgb="FF000000"/>
      </bottom>
      <diagonal/>
    </border>
    <border>
      <left/>
      <right style="thin">
        <color indexed="64"/>
      </right>
      <top style="thick">
        <color rgb="FF000000"/>
      </top>
      <bottom style="thick">
        <color rgb="FF000000"/>
      </bottom>
      <diagonal/>
    </border>
    <border>
      <left/>
      <right style="thin">
        <color indexed="64"/>
      </right>
      <top style="thick">
        <color rgb="FF000000"/>
      </top>
      <bottom style="thin">
        <color indexed="64"/>
      </bottom>
      <diagonal/>
    </border>
    <border>
      <left/>
      <right style="thick">
        <color indexed="64"/>
      </right>
      <top style="medium">
        <color indexed="64"/>
      </top>
      <bottom/>
      <diagonal/>
    </border>
    <border>
      <left/>
      <right style="medium">
        <color rgb="FF000000"/>
      </right>
      <top style="thick">
        <color rgb="FF000000"/>
      </top>
      <bottom/>
      <diagonal/>
    </border>
    <border>
      <left/>
      <right style="medium">
        <color rgb="FF000000"/>
      </right>
      <top/>
      <bottom style="thick">
        <color rgb="FF000000"/>
      </bottom>
      <diagonal/>
    </border>
    <border>
      <left style="thick">
        <color rgb="FF000000"/>
      </left>
      <right/>
      <top style="thick">
        <color rgb="FF000000"/>
      </top>
      <bottom style="thin">
        <color indexed="64"/>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medium">
        <color rgb="FF000000"/>
      </right>
      <top style="thin">
        <color indexed="64"/>
      </top>
      <bottom style="thick">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s>
  <cellStyleXfs count="1">
    <xf numFmtId="0" fontId="0" fillId="0" borderId="0"/>
  </cellStyleXfs>
  <cellXfs count="3123">
    <xf numFmtId="0" fontId="0" fillId="0" borderId="0" xfId="0"/>
    <xf numFmtId="0" fontId="4" fillId="0" borderId="0" xfId="0" applyFont="1"/>
    <xf numFmtId="0" fontId="9" fillId="0" borderId="0" xfId="0" applyFont="1" applyAlignment="1" applyProtection="1">
      <alignment vertical="center"/>
      <protection locked="0"/>
    </xf>
    <xf numFmtId="0" fontId="4" fillId="0" borderId="0" xfId="0" applyFont="1" applyAlignment="1" applyProtection="1">
      <alignment vertical="center"/>
      <protection locked="0"/>
    </xf>
    <xf numFmtId="0" fontId="10" fillId="0" borderId="0" xfId="0" applyFont="1" applyAlignment="1" applyProtection="1">
      <alignment vertical="center" wrapText="1"/>
      <protection locked="0"/>
    </xf>
    <xf numFmtId="0" fontId="12" fillId="0" borderId="0" xfId="0" applyFont="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12" fillId="0" borderId="0" xfId="0" applyFont="1" applyBorder="1" applyAlignment="1" applyProtection="1">
      <alignment horizontal="left" vertical="center"/>
      <protection locked="0"/>
    </xf>
    <xf numFmtId="3" fontId="12" fillId="0" borderId="0" xfId="0" applyNumberFormat="1" applyFont="1" applyBorder="1" applyAlignment="1" applyProtection="1">
      <alignment horizontal="right" vertical="center"/>
      <protection locked="0"/>
    </xf>
    <xf numFmtId="0" fontId="10" fillId="0" borderId="0" xfId="0" applyFont="1" applyAlignment="1" applyProtection="1">
      <alignment vertical="center"/>
      <protection locked="0"/>
    </xf>
    <xf numFmtId="0" fontId="12" fillId="0" borderId="0" xfId="0" applyFont="1" applyBorder="1" applyAlignment="1" applyProtection="1">
      <alignment horizontal="center" vertical="center"/>
      <protection locked="0"/>
    </xf>
    <xf numFmtId="3" fontId="12" fillId="0" borderId="0" xfId="0" applyNumberFormat="1" applyFont="1" applyBorder="1" applyAlignment="1" applyProtection="1">
      <alignment horizontal="center" vertical="center"/>
      <protection locked="0"/>
    </xf>
    <xf numFmtId="0" fontId="6" fillId="0" borderId="0" xfId="0" applyFont="1" applyBorder="1" applyAlignment="1" applyProtection="1">
      <alignment horizontal="left" vertical="center" wrapText="1"/>
      <protection locked="0"/>
    </xf>
    <xf numFmtId="0" fontId="11" fillId="0" borderId="0" xfId="0" applyFont="1" applyBorder="1" applyAlignment="1" applyProtection="1">
      <alignment vertical="center"/>
      <protection locked="0"/>
    </xf>
    <xf numFmtId="3" fontId="11" fillId="0" borderId="0" xfId="0" applyNumberFormat="1" applyFont="1" applyBorder="1" applyAlignment="1" applyProtection="1">
      <alignment vertical="center"/>
      <protection locked="0"/>
    </xf>
    <xf numFmtId="0" fontId="10" fillId="0" borderId="0" xfId="0" applyFont="1" applyAlignment="1" applyProtection="1">
      <alignment horizontal="justify" vertical="top"/>
      <protection locked="0"/>
    </xf>
    <xf numFmtId="0" fontId="10" fillId="0" borderId="0" xfId="0" applyFont="1" applyAlignment="1" applyProtection="1">
      <alignment horizontal="justify" vertical="top" wrapText="1"/>
      <protection locked="0"/>
    </xf>
    <xf numFmtId="0" fontId="12" fillId="0" borderId="2"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68" xfId="0" applyFont="1" applyBorder="1" applyAlignment="1">
      <alignment horizontal="center" vertical="center" wrapText="1"/>
    </xf>
    <xf numFmtId="0" fontId="12" fillId="0" borderId="68" xfId="0" applyFont="1" applyBorder="1" applyAlignment="1">
      <alignment vertical="center" wrapText="1"/>
    </xf>
    <xf numFmtId="0" fontId="12" fillId="0" borderId="68"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0" fillId="0" borderId="0" xfId="0" applyFont="1" applyFill="1" applyAlignment="1" applyProtection="1">
      <alignment horizontal="justify" vertical="top"/>
      <protection locked="0"/>
    </xf>
    <xf numFmtId="0" fontId="10" fillId="0" borderId="0" xfId="0" applyFont="1" applyAlignment="1" applyProtection="1">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0" fontId="4" fillId="0" borderId="0" xfId="0" applyFont="1" applyBorder="1" applyProtection="1">
      <protection locked="0"/>
    </xf>
    <xf numFmtId="0" fontId="4" fillId="0" borderId="0" xfId="0" applyFont="1" applyBorder="1" applyAlignment="1" applyProtection="1">
      <alignment horizontal="justify" vertical="top" wrapText="1"/>
      <protection locked="0"/>
    </xf>
    <xf numFmtId="0" fontId="4" fillId="0" borderId="0" xfId="0" applyFont="1" applyProtection="1">
      <protection locked="0"/>
    </xf>
    <xf numFmtId="0" fontId="4" fillId="0" borderId="0" xfId="0" applyFont="1" applyAlignment="1" applyProtection="1">
      <alignment horizontal="justify" vertical="top" wrapText="1"/>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vertical="center" wrapText="1"/>
      <protection locked="0"/>
    </xf>
    <xf numFmtId="0" fontId="8" fillId="0" borderId="0" xfId="0" applyFont="1" applyAlignment="1" applyProtection="1">
      <protection locked="0"/>
    </xf>
    <xf numFmtId="0" fontId="8" fillId="0" borderId="0" xfId="0" applyFont="1" applyAlignment="1" applyProtection="1">
      <alignment horizontal="left" vertical="center"/>
      <protection locked="0"/>
    </xf>
    <xf numFmtId="0" fontId="10" fillId="0" borderId="0" xfId="0" applyFont="1" applyAlignment="1" applyProtection="1">
      <alignment horizontal="left"/>
      <protection locked="0"/>
    </xf>
    <xf numFmtId="3" fontId="16" fillId="0" borderId="108" xfId="0" applyNumberFormat="1" applyFont="1" applyBorder="1" applyAlignment="1" applyProtection="1">
      <alignment horizontal="right" vertical="center" wrapText="1" indent="1"/>
      <protection hidden="1"/>
    </xf>
    <xf numFmtId="0" fontId="4" fillId="0" borderId="0" xfId="0" applyFont="1" applyBorder="1" applyAlignment="1" applyProtection="1">
      <alignment vertical="center" wrapText="1"/>
      <protection locked="0"/>
    </xf>
    <xf numFmtId="0" fontId="4" fillId="0" borderId="0" xfId="0" applyFont="1" applyBorder="1" applyAlignment="1" applyProtection="1">
      <alignment horizontal="right" vertical="center" wrapText="1"/>
      <protection locked="0"/>
    </xf>
    <xf numFmtId="0" fontId="12" fillId="0" borderId="0" xfId="0" applyFont="1" applyBorder="1" applyAlignment="1" applyProtection="1">
      <alignment horizontal="justify" vertical="top"/>
      <protection locked="0"/>
    </xf>
    <xf numFmtId="0" fontId="10" fillId="0" borderId="0" xfId="0" applyFont="1" applyAlignment="1" applyProtection="1">
      <alignment vertical="top"/>
      <protection locked="0"/>
    </xf>
    <xf numFmtId="0" fontId="12" fillId="0" borderId="0" xfId="0" applyFont="1" applyBorder="1" applyAlignment="1" applyProtection="1">
      <alignment horizontal="center"/>
      <protection locked="0"/>
    </xf>
    <xf numFmtId="3" fontId="12" fillId="0" borderId="0" xfId="0" applyNumberFormat="1" applyFont="1" applyBorder="1" applyAlignment="1" applyProtection="1">
      <alignment horizontal="right" indent="1"/>
      <protection locked="0"/>
    </xf>
    <xf numFmtId="0" fontId="10" fillId="0" borderId="0" xfId="0" applyFont="1" applyBorder="1" applyAlignment="1" applyProtection="1">
      <alignment horizontal="justify" vertical="top" wrapText="1"/>
      <protection locked="0"/>
    </xf>
    <xf numFmtId="0" fontId="10" fillId="0" borderId="36" xfId="0" applyFont="1" applyBorder="1" applyAlignment="1" applyProtection="1">
      <alignment vertical="center" wrapText="1"/>
      <protection locked="0"/>
    </xf>
    <xf numFmtId="0" fontId="10" fillId="0" borderId="36" xfId="0" applyFont="1" applyBorder="1" applyAlignment="1" applyProtection="1">
      <alignment horizontal="left" vertical="center" wrapText="1"/>
      <protection locked="0"/>
    </xf>
    <xf numFmtId="0" fontId="12" fillId="0" borderId="0" xfId="0" applyFont="1" applyAlignment="1" applyProtection="1">
      <alignment horizontal="justify" vertical="top"/>
      <protection locked="0"/>
    </xf>
    <xf numFmtId="0" fontId="10" fillId="0" borderId="0" xfId="0" applyFont="1" applyBorder="1" applyAlignment="1" applyProtection="1">
      <alignment horizontal="left" vertical="center" wrapText="1"/>
      <protection locked="0"/>
    </xf>
    <xf numFmtId="0" fontId="12" fillId="0" borderId="0" xfId="0" applyFont="1" applyBorder="1" applyAlignment="1" applyProtection="1">
      <alignment horizontal="left"/>
      <protection locked="0"/>
    </xf>
    <xf numFmtId="0" fontId="11" fillId="0" borderId="0" xfId="0" applyFont="1" applyBorder="1" applyAlignment="1" applyProtection="1">
      <alignment horizontal="left" vertical="top" indent="1"/>
      <protection locked="0"/>
    </xf>
    <xf numFmtId="3" fontId="12" fillId="0" borderId="0" xfId="0" applyNumberFormat="1" applyFont="1" applyBorder="1" applyAlignment="1" applyProtection="1">
      <alignment horizontal="right" vertical="top" indent="3"/>
      <protection locked="0"/>
    </xf>
    <xf numFmtId="3" fontId="12" fillId="0" borderId="0" xfId="0" applyNumberFormat="1" applyFont="1" applyBorder="1" applyAlignment="1" applyProtection="1">
      <alignment horizontal="right" vertical="top" wrapText="1" indent="3"/>
      <protection locked="0"/>
    </xf>
    <xf numFmtId="0" fontId="10" fillId="0" borderId="0" xfId="0" applyFont="1" applyBorder="1" applyAlignment="1" applyProtection="1">
      <alignment horizontal="left" vertical="center" wrapText="1"/>
      <protection locked="0"/>
    </xf>
    <xf numFmtId="0" fontId="10" fillId="0" borderId="122"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3" fontId="20" fillId="0" borderId="0" xfId="0" applyNumberFormat="1" applyFont="1" applyBorder="1" applyAlignment="1" applyProtection="1">
      <alignment horizontal="right" vertical="center" wrapText="1" indent="1"/>
      <protection hidden="1"/>
    </xf>
    <xf numFmtId="0" fontId="12" fillId="0" borderId="0" xfId="0" applyFont="1" applyAlignment="1">
      <alignment horizontal="justify" vertical="top"/>
    </xf>
    <xf numFmtId="0" fontId="10" fillId="0" borderId="0" xfId="0" applyFont="1" applyBorder="1" applyAlignment="1" applyProtection="1">
      <alignment vertical="top" wrapText="1"/>
      <protection locked="0"/>
    </xf>
    <xf numFmtId="0" fontId="10" fillId="0" borderId="0" xfId="0" applyFont="1" applyBorder="1" applyAlignment="1" applyProtection="1">
      <alignment vertical="center" wrapText="1"/>
      <protection locked="0"/>
    </xf>
    <xf numFmtId="0" fontId="21" fillId="0" borderId="0" xfId="0" applyFont="1" applyBorder="1" applyAlignment="1" applyProtection="1">
      <alignment horizontal="left"/>
      <protection locked="0"/>
    </xf>
    <xf numFmtId="0" fontId="22" fillId="0" borderId="53" xfId="0" applyFont="1" applyBorder="1" applyAlignment="1" applyProtection="1">
      <alignment horizontal="center" vertical="center" wrapText="1"/>
      <protection hidden="1"/>
    </xf>
    <xf numFmtId="3" fontId="23" fillId="0" borderId="0" xfId="0" applyNumberFormat="1" applyFont="1" applyBorder="1" applyAlignment="1" applyProtection="1">
      <alignment horizontal="right" vertical="center" wrapText="1" indent="3"/>
      <protection locked="0"/>
    </xf>
    <xf numFmtId="0" fontId="21" fillId="0" borderId="0" xfId="0" applyFont="1" applyBorder="1" applyAlignment="1" applyProtection="1">
      <alignment horizontal="left" wrapText="1"/>
      <protection locked="0"/>
    </xf>
    <xf numFmtId="0" fontId="11" fillId="0" borderId="0" xfId="0" applyNumberFormat="1" applyFont="1" applyBorder="1" applyAlignment="1" applyProtection="1">
      <alignment horizontal="left" indent="1"/>
      <protection locked="0"/>
    </xf>
    <xf numFmtId="3" fontId="12" fillId="0" borderId="0" xfId="0" applyNumberFormat="1" applyFont="1" applyBorder="1" applyAlignment="1" applyProtection="1">
      <alignment horizontal="right" indent="3"/>
      <protection locked="0"/>
    </xf>
    <xf numFmtId="0" fontId="12" fillId="0" borderId="0" xfId="0" applyFont="1" applyBorder="1" applyAlignment="1" applyProtection="1">
      <alignment horizontal="left" indent="1"/>
      <protection locked="0"/>
    </xf>
    <xf numFmtId="0" fontId="4" fillId="0" borderId="0" xfId="0" applyFont="1" applyAlignment="1" applyProtection="1">
      <alignment horizontal="left"/>
      <protection locked="0"/>
    </xf>
    <xf numFmtId="0" fontId="6" fillId="0" borderId="10" xfId="0" applyFont="1" applyBorder="1" applyAlignment="1" applyProtection="1">
      <alignment horizontal="left" vertical="center" wrapText="1"/>
      <protection locked="0"/>
    </xf>
    <xf numFmtId="3" fontId="18" fillId="0" borderId="65" xfId="0" applyNumberFormat="1" applyFont="1"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3" fontId="18" fillId="0" borderId="2" xfId="0" applyNumberFormat="1" applyFont="1" applyBorder="1" applyAlignment="1" applyProtection="1">
      <alignment horizontal="center" vertical="center" wrapText="1"/>
      <protection locked="0"/>
    </xf>
    <xf numFmtId="0" fontId="6" fillId="0" borderId="16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left"/>
      <protection locked="0"/>
    </xf>
    <xf numFmtId="0" fontId="10" fillId="0" borderId="0" xfId="0" applyFont="1" applyBorder="1" applyAlignment="1" applyProtection="1">
      <alignment horizontal="left" wrapText="1"/>
      <protection locked="0"/>
    </xf>
    <xf numFmtId="3" fontId="11" fillId="0" borderId="0" xfId="0" applyNumberFormat="1" applyFont="1" applyBorder="1" applyAlignment="1" applyProtection="1">
      <alignment horizontal="right" vertical="center" indent="2"/>
      <protection hidden="1"/>
    </xf>
    <xf numFmtId="0" fontId="21" fillId="0" borderId="0" xfId="0" applyFont="1" applyBorder="1" applyAlignment="1" applyProtection="1">
      <alignment horizontal="justify" vertical="top" wrapText="1"/>
      <protection locked="0"/>
    </xf>
    <xf numFmtId="0" fontId="21" fillId="0" borderId="0" xfId="0" applyFont="1" applyBorder="1" applyAlignment="1" applyProtection="1">
      <alignment horizontal="left" vertical="top"/>
      <protection locked="0"/>
    </xf>
    <xf numFmtId="0" fontId="20" fillId="0" borderId="0" xfId="0" applyFont="1" applyBorder="1" applyAlignment="1" applyProtection="1">
      <alignment horizontal="center" vertical="center" wrapText="1"/>
      <protection locked="0"/>
    </xf>
    <xf numFmtId="0" fontId="23" fillId="0" borderId="0" xfId="0" applyFont="1" applyBorder="1" applyAlignment="1" applyProtection="1">
      <alignment horizontal="center"/>
      <protection locked="0"/>
    </xf>
    <xf numFmtId="0" fontId="21" fillId="0" borderId="0" xfId="0" applyFont="1" applyBorder="1" applyAlignment="1" applyProtection="1">
      <alignment horizontal="left" vertical="center" wrapText="1"/>
      <protection locked="0"/>
    </xf>
    <xf numFmtId="0" fontId="21" fillId="0" borderId="0" xfId="0" applyFont="1" applyBorder="1" applyAlignment="1" applyProtection="1">
      <alignment horizontal="left" vertical="center"/>
      <protection locked="0"/>
    </xf>
    <xf numFmtId="0" fontId="12" fillId="0" borderId="0" xfId="0" applyFont="1" applyBorder="1" applyAlignment="1" applyProtection="1">
      <alignment horizontal="left" vertical="center" wrapText="1" indent="1"/>
      <protection locked="0"/>
    </xf>
    <xf numFmtId="3" fontId="12" fillId="0" borderId="0" xfId="0" applyNumberFormat="1" applyFont="1" applyBorder="1" applyAlignment="1" applyProtection="1">
      <alignment horizontal="right" vertical="center" indent="1"/>
      <protection locked="0"/>
    </xf>
    <xf numFmtId="3" fontId="12" fillId="0" borderId="0" xfId="0" applyNumberFormat="1" applyFont="1" applyBorder="1" applyAlignment="1" applyProtection="1">
      <alignment horizontal="right" indent="1"/>
      <protection hidden="1"/>
    </xf>
    <xf numFmtId="0" fontId="12" fillId="0" borderId="0" xfId="0" applyFont="1" applyBorder="1" applyAlignment="1" applyProtection="1">
      <alignment horizontal="left" vertical="center" indent="1"/>
      <protection locked="0"/>
    </xf>
    <xf numFmtId="3" fontId="11" fillId="0" borderId="0" xfId="0" applyNumberFormat="1" applyFont="1" applyBorder="1" applyAlignment="1" applyProtection="1">
      <alignment horizontal="right" indent="3"/>
      <protection locked="0"/>
    </xf>
    <xf numFmtId="3" fontId="12" fillId="0" borderId="0" xfId="0" applyNumberFormat="1" applyFont="1" applyBorder="1" applyAlignment="1" applyProtection="1">
      <alignment horizontal="right" vertical="center" indent="3"/>
      <protection locked="0"/>
    </xf>
    <xf numFmtId="0" fontId="9" fillId="0" borderId="0" xfId="0" applyFont="1" applyAlignment="1" applyProtection="1">
      <alignment vertical="center" wrapText="1"/>
      <protection locked="0"/>
    </xf>
    <xf numFmtId="0" fontId="24" fillId="0" borderId="0" xfId="0" applyFont="1" applyBorder="1" applyAlignment="1" applyProtection="1">
      <alignment horizontal="left" vertical="center" wrapText="1"/>
      <protection locked="0"/>
    </xf>
    <xf numFmtId="3" fontId="20" fillId="0" borderId="0" xfId="0" applyNumberFormat="1" applyFont="1" applyBorder="1" applyAlignment="1" applyProtection="1">
      <alignment horizontal="center" vertical="center"/>
      <protection locked="0"/>
    </xf>
    <xf numFmtId="3" fontId="23" fillId="0" borderId="0" xfId="0" applyNumberFormat="1" applyFont="1" applyBorder="1" applyAlignment="1" applyProtection="1">
      <alignment horizontal="center" vertical="center"/>
      <protection locked="0"/>
    </xf>
    <xf numFmtId="0" fontId="23" fillId="0" borderId="0" xfId="0" applyFont="1" applyBorder="1" applyAlignment="1" applyProtection="1">
      <alignment horizontal="justify" vertical="top"/>
      <protection locked="0"/>
    </xf>
    <xf numFmtId="0" fontId="21" fillId="0" borderId="0" xfId="0" applyFont="1" applyBorder="1" applyAlignment="1" applyProtection="1">
      <alignment horizontal="left" vertical="top" wrapText="1"/>
      <protection locked="0"/>
    </xf>
    <xf numFmtId="0" fontId="10" fillId="0" borderId="100" xfId="0" applyFont="1" applyBorder="1" applyAlignment="1" applyProtection="1">
      <alignment horizontal="center" vertical="center"/>
      <protection locked="0"/>
    </xf>
    <xf numFmtId="3" fontId="12" fillId="0" borderId="0" xfId="0" applyNumberFormat="1" applyFont="1" applyBorder="1" applyAlignment="1" applyProtection="1">
      <alignment horizontal="right" vertical="top" indent="1"/>
      <protection hidden="1"/>
    </xf>
    <xf numFmtId="0" fontId="4" fillId="0" borderId="0" xfId="0" applyFont="1" applyBorder="1" applyAlignment="1">
      <alignment horizontal="left" vertical="center" wrapText="1"/>
    </xf>
    <xf numFmtId="3" fontId="11" fillId="0" borderId="0" xfId="0" applyNumberFormat="1" applyFont="1" applyBorder="1" applyAlignment="1" applyProtection="1">
      <alignment horizontal="right" vertical="center"/>
      <protection hidden="1"/>
    </xf>
    <xf numFmtId="0" fontId="4" fillId="0" borderId="0" xfId="0" applyFont="1" applyBorder="1" applyAlignment="1">
      <alignment vertical="center"/>
    </xf>
    <xf numFmtId="3" fontId="11" fillId="0" borderId="36" xfId="0" applyNumberFormat="1" applyFont="1" applyBorder="1" applyAlignment="1" applyProtection="1">
      <alignment horizontal="right" vertical="center"/>
      <protection hidden="1"/>
    </xf>
    <xf numFmtId="0" fontId="4" fillId="0" borderId="36" xfId="0" applyFont="1" applyBorder="1" applyAlignment="1">
      <alignment vertical="center"/>
    </xf>
    <xf numFmtId="0" fontId="4" fillId="0" borderId="0" xfId="0" applyFont="1" applyBorder="1" applyAlignment="1" applyProtection="1">
      <alignment horizontal="left" vertical="center" wrapText="1"/>
      <protection locked="0"/>
    </xf>
    <xf numFmtId="0" fontId="10" fillId="0" borderId="0" xfId="0" applyFont="1" applyAlignment="1" applyProtection="1">
      <alignment vertical="top" wrapText="1"/>
      <protection locked="0"/>
    </xf>
    <xf numFmtId="0" fontId="10" fillId="0" borderId="0" xfId="0" applyFont="1" applyBorder="1" applyAlignment="1" applyProtection="1">
      <alignment horizontal="left" vertical="center"/>
      <protection locked="0"/>
    </xf>
    <xf numFmtId="3" fontId="11" fillId="0" borderId="0" xfId="0" applyNumberFormat="1" applyFont="1" applyBorder="1" applyAlignment="1" applyProtection="1">
      <alignment horizontal="right" vertical="top" indent="3"/>
      <protection locked="0"/>
    </xf>
    <xf numFmtId="0" fontId="23" fillId="0" borderId="0" xfId="0" applyFont="1" applyBorder="1" applyAlignment="1" applyProtection="1">
      <alignment horizontal="center" vertical="top"/>
      <protection locked="0"/>
    </xf>
    <xf numFmtId="3" fontId="22" fillId="0" borderId="171" xfId="0" applyNumberFormat="1" applyFont="1" applyBorder="1" applyAlignment="1" applyProtection="1">
      <alignment horizontal="center" vertical="center" wrapText="1"/>
      <protection locked="0"/>
    </xf>
    <xf numFmtId="3" fontId="22" fillId="0" borderId="100" xfId="0" applyNumberFormat="1" applyFont="1" applyBorder="1" applyAlignment="1" applyProtection="1">
      <alignment horizontal="center" vertical="center" wrapText="1"/>
      <protection locked="0"/>
    </xf>
    <xf numFmtId="3" fontId="22" fillId="0" borderId="122" xfId="0" applyNumberFormat="1" applyFont="1" applyBorder="1" applyAlignment="1" applyProtection="1">
      <alignment horizontal="center" vertical="center" wrapText="1"/>
      <protection locked="0"/>
    </xf>
    <xf numFmtId="3" fontId="22" fillId="0" borderId="101" xfId="0" applyNumberFormat="1" applyFont="1" applyBorder="1" applyAlignment="1" applyProtection="1">
      <alignment horizontal="center" vertical="center" wrapText="1"/>
      <protection locked="0"/>
    </xf>
    <xf numFmtId="3" fontId="11" fillId="0" borderId="0" xfId="0" applyNumberFormat="1" applyFont="1" applyBorder="1" applyAlignment="1" applyProtection="1">
      <alignment horizontal="right" vertical="center" indent="1"/>
      <protection locked="0"/>
    </xf>
    <xf numFmtId="0" fontId="10" fillId="0" borderId="0" xfId="0" applyFont="1" applyBorder="1" applyAlignment="1" applyProtection="1">
      <alignment horizontal="left" vertical="top" wrapText="1"/>
      <protection locked="0"/>
    </xf>
    <xf numFmtId="0" fontId="10" fillId="0" borderId="171" xfId="0" applyFont="1" applyBorder="1" applyAlignment="1" applyProtection="1">
      <alignment horizontal="center" vertical="center" wrapText="1"/>
      <protection locked="0"/>
    </xf>
    <xf numFmtId="0" fontId="10" fillId="0" borderId="100" xfId="0" applyFont="1" applyBorder="1" applyAlignment="1" applyProtection="1">
      <alignment horizontal="center" vertical="center" wrapText="1"/>
      <protection locked="0"/>
    </xf>
    <xf numFmtId="0" fontId="10" fillId="0" borderId="101"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protection locked="0"/>
    </xf>
    <xf numFmtId="3" fontId="18" fillId="0" borderId="0" xfId="0" applyNumberFormat="1" applyFont="1" applyBorder="1" applyAlignment="1" applyProtection="1">
      <alignment horizontal="right" vertical="center" indent="1"/>
      <protection hidden="1"/>
    </xf>
    <xf numFmtId="0" fontId="20" fillId="0" borderId="0" xfId="0" applyFont="1" applyBorder="1" applyAlignment="1" applyProtection="1">
      <alignment horizontal="center" vertical="center"/>
      <protection locked="0"/>
    </xf>
    <xf numFmtId="0" fontId="10" fillId="0" borderId="292" xfId="0" applyFont="1" applyBorder="1" applyAlignment="1" applyProtection="1">
      <alignment horizontal="center" vertical="center" wrapText="1"/>
      <protection locked="0"/>
    </xf>
    <xf numFmtId="0" fontId="10" fillId="0" borderId="125" xfId="0" applyFont="1" applyBorder="1" applyAlignment="1" applyProtection="1">
      <alignment horizontal="center" vertical="center" wrapText="1"/>
      <protection locked="0"/>
    </xf>
    <xf numFmtId="0" fontId="10" fillId="0" borderId="226" xfId="0" applyFont="1" applyBorder="1" applyAlignment="1" applyProtection="1">
      <alignment horizontal="center" vertical="center" wrapText="1"/>
      <protection locked="0"/>
    </xf>
    <xf numFmtId="0" fontId="10" fillId="0" borderId="225" xfId="0" applyFont="1" applyBorder="1" applyAlignment="1" applyProtection="1">
      <alignment horizontal="center" vertical="center" wrapText="1"/>
      <protection locked="0"/>
    </xf>
    <xf numFmtId="0" fontId="10" fillId="0" borderId="293" xfId="0" applyFont="1" applyBorder="1" applyAlignment="1" applyProtection="1">
      <alignment horizontal="center" vertical="center" wrapText="1"/>
      <protection locked="0"/>
    </xf>
    <xf numFmtId="0" fontId="10" fillId="0" borderId="294" xfId="0" applyFont="1" applyBorder="1" applyAlignment="1" applyProtection="1">
      <alignment horizontal="center" vertical="center" wrapText="1"/>
      <protection locked="0"/>
    </xf>
    <xf numFmtId="0" fontId="21" fillId="0" borderId="81" xfId="0" applyFont="1" applyBorder="1" applyAlignment="1" applyProtection="1">
      <alignment horizontal="center" vertical="center" wrapText="1"/>
      <protection locked="0"/>
    </xf>
    <xf numFmtId="0" fontId="22" fillId="0" borderId="124"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198" xfId="0" applyFont="1" applyBorder="1" applyAlignment="1" applyProtection="1">
      <alignment horizontal="center" vertical="center" wrapText="1"/>
      <protection locked="0"/>
    </xf>
    <xf numFmtId="0" fontId="22" fillId="0" borderId="201" xfId="0" applyFont="1" applyBorder="1" applyAlignment="1" applyProtection="1">
      <alignment horizontal="center" vertical="top"/>
      <protection locked="0"/>
    </xf>
    <xf numFmtId="0" fontId="22" fillId="0" borderId="145" xfId="0" applyFont="1" applyBorder="1" applyAlignment="1" applyProtection="1">
      <alignment horizontal="center" vertical="top"/>
      <protection locked="0"/>
    </xf>
    <xf numFmtId="0" fontId="22" fillId="0" borderId="47" xfId="0" applyFont="1" applyBorder="1" applyAlignment="1" applyProtection="1">
      <alignment horizontal="center" vertical="top"/>
      <protection locked="0"/>
    </xf>
    <xf numFmtId="0" fontId="22" fillId="0" borderId="132" xfId="0" applyFont="1" applyBorder="1" applyAlignment="1" applyProtection="1">
      <alignment horizontal="center" vertical="top"/>
      <protection locked="0"/>
    </xf>
    <xf numFmtId="0" fontId="22" fillId="0" borderId="18" xfId="0" applyFont="1" applyBorder="1" applyAlignment="1" applyProtection="1">
      <alignment horizontal="center" vertical="top"/>
      <protection locked="0"/>
    </xf>
    <xf numFmtId="0" fontId="22" fillId="0" borderId="1" xfId="0" applyFont="1" applyBorder="1" applyAlignment="1" applyProtection="1">
      <alignment horizontal="center" vertical="top"/>
      <protection locked="0"/>
    </xf>
    <xf numFmtId="0" fontId="22" fillId="0" borderId="134" xfId="0" applyFont="1" applyBorder="1" applyAlignment="1" applyProtection="1">
      <alignment horizontal="center" vertical="top"/>
      <protection locked="0"/>
    </xf>
    <xf numFmtId="0" fontId="22" fillId="0" borderId="148" xfId="0" applyFont="1" applyBorder="1" applyAlignment="1" applyProtection="1">
      <alignment horizontal="center" vertical="top"/>
      <protection locked="0"/>
    </xf>
    <xf numFmtId="0" fontId="22" fillId="0" borderId="149" xfId="0" applyFont="1" applyBorder="1" applyAlignment="1" applyProtection="1">
      <alignment horizontal="center" vertical="top"/>
      <protection locked="0"/>
    </xf>
    <xf numFmtId="0" fontId="21" fillId="0" borderId="127" xfId="0" applyFont="1" applyBorder="1" applyAlignment="1" applyProtection="1">
      <alignment horizontal="center" vertical="center"/>
      <protection locked="0"/>
    </xf>
    <xf numFmtId="0" fontId="21" fillId="0" borderId="128" xfId="0" applyFont="1" applyBorder="1" applyAlignment="1" applyProtection="1">
      <alignment horizontal="center" vertical="center"/>
      <protection locked="0"/>
    </xf>
    <xf numFmtId="0" fontId="21" fillId="0" borderId="108" xfId="0" applyFont="1" applyBorder="1" applyAlignment="1" applyProtection="1">
      <alignment horizontal="center" vertical="center"/>
      <protection locked="0"/>
    </xf>
    <xf numFmtId="0" fontId="23" fillId="0" borderId="0" xfId="0" applyFont="1" applyBorder="1" applyAlignment="1" applyProtection="1">
      <alignment horizontal="center" vertical="center" wrapText="1"/>
      <protection locked="0"/>
    </xf>
    <xf numFmtId="3" fontId="11" fillId="0" borderId="0" xfId="0" applyNumberFormat="1" applyFont="1" applyBorder="1" applyAlignment="1" applyProtection="1">
      <alignment horizontal="right" vertical="center" wrapText="1" indent="3"/>
      <protection locked="0"/>
    </xf>
    <xf numFmtId="0" fontId="8" fillId="0" borderId="0" xfId="0" applyFont="1" applyAlignment="1" applyProtection="1">
      <alignment vertical="top" wrapText="1"/>
      <protection locked="0"/>
    </xf>
    <xf numFmtId="0" fontId="8" fillId="0" borderId="0" xfId="0" applyFont="1" applyAlignment="1" applyProtection="1">
      <alignment horizontal="left" vertical="top" wrapText="1"/>
      <protection locked="0"/>
    </xf>
    <xf numFmtId="3" fontId="12" fillId="0" borderId="0" xfId="0" applyNumberFormat="1" applyFont="1" applyBorder="1" applyAlignment="1" applyProtection="1">
      <alignment horizontal="right" vertical="center" wrapText="1" indent="3"/>
      <protection locked="0"/>
    </xf>
    <xf numFmtId="0" fontId="12" fillId="0" borderId="346" xfId="0" applyFont="1" applyBorder="1" applyAlignment="1" applyProtection="1">
      <alignment horizontal="left" vertical="center" wrapText="1"/>
      <protection locked="0"/>
    </xf>
    <xf numFmtId="0" fontId="12" fillId="0" borderId="347" xfId="0" applyFont="1" applyBorder="1" applyAlignment="1" applyProtection="1">
      <alignment horizontal="left" vertical="center" wrapText="1"/>
      <protection locked="0"/>
    </xf>
    <xf numFmtId="0" fontId="29" fillId="0" borderId="12"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9" fillId="0" borderId="59"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3" fontId="12" fillId="0" borderId="26" xfId="0" applyNumberFormat="1" applyFont="1" applyBorder="1" applyAlignment="1" applyProtection="1">
      <alignment horizontal="right" indent="1"/>
      <protection locked="0"/>
    </xf>
    <xf numFmtId="0" fontId="4" fillId="0" borderId="0" xfId="0" applyFont="1" applyAlignment="1">
      <alignment horizontal="justify" vertical="top"/>
    </xf>
    <xf numFmtId="0" fontId="8" fillId="0" borderId="0" xfId="0" applyFont="1" applyAlignment="1" applyProtection="1">
      <alignment horizontal="left"/>
      <protection locked="0"/>
    </xf>
    <xf numFmtId="0" fontId="10" fillId="0" borderId="0" xfId="0" applyFont="1" applyBorder="1" applyAlignment="1" applyProtection="1">
      <alignment horizontal="justify" vertical="top"/>
      <protection locked="0"/>
    </xf>
    <xf numFmtId="0" fontId="12" fillId="0" borderId="0" xfId="0" applyFont="1" applyBorder="1" applyAlignment="1" applyProtection="1">
      <alignment vertical="top"/>
      <protection locked="0"/>
    </xf>
    <xf numFmtId="0" fontId="4" fillId="0" borderId="0" xfId="0" applyFont="1" applyBorder="1" applyAlignment="1" applyProtection="1">
      <alignment horizontal="left" wrapText="1"/>
      <protection locked="0"/>
    </xf>
    <xf numFmtId="0" fontId="22" fillId="0" borderId="0" xfId="0" applyFont="1" applyBorder="1" applyAlignment="1" applyProtection="1">
      <alignment horizontal="center" vertical="center"/>
      <protection locked="0"/>
    </xf>
    <xf numFmtId="0" fontId="9" fillId="0" borderId="0" xfId="0" applyFont="1" applyAlignment="1" applyProtection="1">
      <alignment vertical="top"/>
      <protection locked="0"/>
    </xf>
    <xf numFmtId="0" fontId="10" fillId="0" borderId="0" xfId="0" applyFont="1" applyAlignment="1" applyProtection="1">
      <alignment horizontal="left" vertical="center" wrapText="1"/>
      <protection locked="0"/>
    </xf>
    <xf numFmtId="3" fontId="18" fillId="0" borderId="0" xfId="0" applyNumberFormat="1" applyFont="1" applyBorder="1" applyAlignment="1" applyProtection="1">
      <alignment horizontal="right" vertical="center" indent="1"/>
      <protection locked="0"/>
    </xf>
    <xf numFmtId="3" fontId="16" fillId="0" borderId="0" xfId="0" applyNumberFormat="1" applyFont="1" applyBorder="1" applyAlignment="1" applyProtection="1">
      <alignment horizontal="right" vertical="center" wrapText="1" indent="1"/>
      <protection hidden="1"/>
    </xf>
    <xf numFmtId="0" fontId="33" fillId="0" borderId="0" xfId="0" applyFont="1" applyBorder="1" applyAlignment="1" applyProtection="1">
      <alignment horizontal="left" vertical="center"/>
      <protection locked="0"/>
    </xf>
    <xf numFmtId="0" fontId="3" fillId="0" borderId="0" xfId="0" applyFont="1" applyBorder="1" applyAlignment="1" applyProtection="1">
      <alignment horizontal="left" vertical="center" wrapText="1"/>
      <protection locked="0"/>
    </xf>
    <xf numFmtId="3" fontId="15" fillId="0" borderId="0" xfId="0" applyNumberFormat="1" applyFont="1" applyBorder="1" applyAlignment="1" applyProtection="1">
      <alignment horizontal="right" vertical="center" wrapText="1" indent="1"/>
      <protection hidden="1"/>
    </xf>
    <xf numFmtId="0" fontId="34" fillId="0" borderId="0" xfId="0" applyFont="1" applyAlignment="1" applyProtection="1">
      <alignment vertical="center"/>
      <protection locked="0"/>
    </xf>
    <xf numFmtId="0" fontId="4" fillId="0" borderId="0" xfId="0" applyFont="1" applyAlignment="1" applyProtection="1">
      <alignment horizontal="left" vertical="center" wrapText="1"/>
      <protection locked="0"/>
    </xf>
    <xf numFmtId="0" fontId="12" fillId="0" borderId="0"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0"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21" fillId="0" borderId="0" xfId="0" applyFont="1" applyAlignment="1" applyProtection="1">
      <alignment horizontal="left" vertical="center"/>
      <protection locked="0"/>
    </xf>
    <xf numFmtId="0" fontId="4" fillId="0" borderId="0" xfId="0" applyFont="1" applyAlignment="1" applyProtection="1">
      <alignment horizontal="justify" vertical="center" wrapText="1"/>
      <protection locked="0"/>
    </xf>
    <xf numFmtId="0" fontId="12" fillId="0" borderId="0" xfId="0" applyFont="1" applyBorder="1" applyAlignment="1" applyProtection="1">
      <alignment horizontal="left" vertical="center" wrapText="1"/>
      <protection locked="0"/>
    </xf>
    <xf numFmtId="0" fontId="9" fillId="0" borderId="0" xfId="0" applyFont="1" applyAlignment="1" applyProtection="1">
      <alignment horizontal="justify" vertical="top"/>
      <protection locked="0"/>
    </xf>
    <xf numFmtId="0" fontId="6" fillId="0" borderId="0" xfId="0" applyFont="1"/>
    <xf numFmtId="0" fontId="4" fillId="0" borderId="0" xfId="0" applyFont="1" applyFill="1" applyProtection="1">
      <protection locked="0"/>
    </xf>
    <xf numFmtId="0" fontId="4" fillId="0" borderId="0" xfId="0" applyFont="1" applyBorder="1" applyAlignment="1" applyProtection="1">
      <alignment vertical="center"/>
      <protection locked="0"/>
    </xf>
    <xf numFmtId="0" fontId="4" fillId="0" borderId="0" xfId="0" applyFont="1" applyFill="1" applyBorder="1" applyProtection="1">
      <protection locked="0"/>
    </xf>
    <xf numFmtId="0" fontId="5" fillId="0" borderId="0" xfId="0" applyFont="1" applyAlignment="1" applyProtection="1">
      <alignment horizontal="left" vertical="center" wrapText="1"/>
      <protection locked="0"/>
    </xf>
    <xf numFmtId="0" fontId="12" fillId="0" borderId="0" xfId="0" applyFont="1" applyBorder="1" applyAlignment="1">
      <alignment horizontal="center" vertical="center"/>
    </xf>
    <xf numFmtId="0" fontId="10" fillId="0" borderId="0" xfId="0" applyFont="1" applyAlignment="1" applyProtection="1">
      <alignment horizontal="left" vertical="top"/>
      <protection locked="0"/>
    </xf>
    <xf numFmtId="0" fontId="22" fillId="0" borderId="0" xfId="0" applyFont="1" applyProtection="1">
      <protection locked="0"/>
    </xf>
    <xf numFmtId="0" fontId="3" fillId="0" borderId="0" xfId="0" applyFont="1" applyAlignment="1" applyProtection="1">
      <alignment horizontal="left" vertical="center"/>
      <protection locked="0"/>
    </xf>
    <xf numFmtId="0" fontId="4" fillId="0" borderId="0" xfId="0" applyFont="1" applyBorder="1" applyAlignment="1" applyProtection="1">
      <alignment horizontal="left" vertical="justify" wrapText="1"/>
      <protection locked="0"/>
    </xf>
    <xf numFmtId="3" fontId="12" fillId="0" borderId="0" xfId="0" applyNumberFormat="1" applyFont="1" applyBorder="1" applyAlignment="1" applyProtection="1">
      <alignment horizontal="right" vertical="center" wrapText="1" indent="1"/>
      <protection locked="0"/>
    </xf>
    <xf numFmtId="0" fontId="10" fillId="0" borderId="11" xfId="0" applyFont="1" applyBorder="1" applyAlignment="1" applyProtection="1">
      <alignment horizontal="left" vertical="top" wrapText="1"/>
      <protection locked="0"/>
    </xf>
    <xf numFmtId="0" fontId="4" fillId="0" borderId="0" xfId="0" applyFont="1" applyAlignment="1" applyProtection="1">
      <protection locked="0"/>
    </xf>
    <xf numFmtId="3" fontId="18" fillId="0" borderId="1" xfId="0" applyNumberFormat="1" applyFont="1" applyBorder="1" applyAlignment="1" applyProtection="1">
      <alignment horizontal="center" vertical="center" wrapText="1"/>
      <protection locked="0"/>
    </xf>
    <xf numFmtId="0" fontId="10" fillId="0" borderId="99" xfId="0" applyFont="1" applyBorder="1" applyAlignment="1" applyProtection="1">
      <alignment horizontal="justify" vertical="top" wrapText="1"/>
      <protection locked="0"/>
    </xf>
    <xf numFmtId="0" fontId="10" fillId="0" borderId="199" xfId="0" applyFont="1" applyBorder="1" applyAlignment="1" applyProtection="1">
      <alignment horizontal="justify" vertical="top" wrapText="1"/>
      <protection locked="0"/>
    </xf>
    <xf numFmtId="0" fontId="10" fillId="0" borderId="11" xfId="0" applyFont="1" applyBorder="1" applyAlignment="1" applyProtection="1">
      <alignment horizontal="justify" vertical="top" wrapText="1"/>
      <protection locked="0"/>
    </xf>
    <xf numFmtId="0" fontId="10" fillId="0" borderId="13" xfId="0" applyFont="1" applyBorder="1" applyAlignment="1" applyProtection="1">
      <alignment horizontal="justify" vertical="top" wrapText="1"/>
      <protection locked="0"/>
    </xf>
    <xf numFmtId="0" fontId="10" fillId="0" borderId="100" xfId="0" applyFont="1" applyBorder="1" applyAlignment="1" applyProtection="1">
      <alignment horizontal="justify" vertical="top" wrapText="1"/>
      <protection locked="0"/>
    </xf>
    <xf numFmtId="0" fontId="10" fillId="0" borderId="96" xfId="0" applyFont="1" applyBorder="1" applyAlignment="1" applyProtection="1">
      <alignment horizontal="justify" vertical="top" wrapText="1"/>
      <protection locked="0"/>
    </xf>
    <xf numFmtId="0" fontId="10" fillId="0" borderId="100" xfId="0" applyFont="1" applyBorder="1" applyAlignment="1" applyProtection="1">
      <alignment horizontal="left" vertical="center" wrapText="1"/>
      <protection locked="0"/>
    </xf>
    <xf numFmtId="0" fontId="10" fillId="0" borderId="99" xfId="0" applyFont="1" applyBorder="1" applyAlignment="1" applyProtection="1">
      <alignment horizontal="left" vertical="center" wrapText="1"/>
      <protection locked="0"/>
    </xf>
    <xf numFmtId="0" fontId="10" fillId="0" borderId="199" xfId="0" applyFont="1" applyBorder="1" applyAlignment="1" applyProtection="1">
      <alignment horizontal="left" vertical="center" wrapText="1"/>
      <protection locked="0"/>
    </xf>
    <xf numFmtId="0" fontId="3" fillId="0" borderId="273" xfId="0" applyFont="1" applyBorder="1" applyAlignment="1" applyProtection="1">
      <alignment horizontal="center" vertical="center" wrapText="1"/>
      <protection locked="0"/>
    </xf>
    <xf numFmtId="3" fontId="18" fillId="0" borderId="149" xfId="0" applyNumberFormat="1" applyFont="1" applyBorder="1" applyAlignment="1" applyProtection="1">
      <alignment horizontal="center" vertical="center" wrapText="1"/>
      <protection locked="0"/>
    </xf>
    <xf numFmtId="0" fontId="3" fillId="0" borderId="0" xfId="0" applyFont="1" applyFill="1" applyBorder="1" applyAlignment="1" applyProtection="1">
      <alignment horizontal="left"/>
      <protection locked="0"/>
    </xf>
    <xf numFmtId="3" fontId="15" fillId="0" borderId="0" xfId="0" applyNumberFormat="1" applyFont="1" applyFill="1" applyBorder="1" applyAlignment="1" applyProtection="1">
      <alignment horizontal="right" vertical="center" indent="1"/>
      <protection hidden="1"/>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12" fillId="0" borderId="0" xfId="0" applyFont="1" applyBorder="1" applyAlignment="1" applyProtection="1">
      <alignment horizontal="left"/>
      <protection locked="0"/>
    </xf>
    <xf numFmtId="0" fontId="12" fillId="0" borderId="0" xfId="0" applyFont="1" applyBorder="1" applyAlignment="1" applyProtection="1">
      <alignment horizontal="justify" vertical="top"/>
      <protection locked="0"/>
    </xf>
    <xf numFmtId="0" fontId="21" fillId="0" borderId="0" xfId="0" applyFont="1" applyBorder="1" applyAlignment="1" applyProtection="1">
      <alignment horizontal="justify" vertical="top" wrapText="1"/>
      <protection locked="0"/>
    </xf>
    <xf numFmtId="0" fontId="21" fillId="0" borderId="0" xfId="0" applyFont="1" applyBorder="1" applyAlignment="1" applyProtection="1">
      <alignment horizontal="left" wrapText="1"/>
      <protection locked="0"/>
    </xf>
    <xf numFmtId="0" fontId="12" fillId="0" borderId="0" xfId="0" applyFont="1" applyAlignment="1">
      <alignment horizontal="justify" vertical="top"/>
    </xf>
    <xf numFmtId="0" fontId="30" fillId="0" borderId="0" xfId="0" applyFont="1" applyFill="1" applyBorder="1" applyAlignment="1" applyProtection="1">
      <alignment horizontal="left" vertical="center"/>
      <protection locked="0"/>
    </xf>
    <xf numFmtId="3" fontId="30" fillId="0" borderId="0" xfId="0" applyNumberFormat="1" applyFont="1" applyFill="1" applyBorder="1" applyAlignment="1" applyProtection="1">
      <alignment horizontal="center" vertical="center"/>
      <protection hidden="1"/>
    </xf>
    <xf numFmtId="0" fontId="35" fillId="0" borderId="0" xfId="0" applyFont="1" applyAlignment="1" applyProtection="1">
      <alignment horizontal="justify" vertical="top"/>
      <protection locked="0"/>
    </xf>
    <xf numFmtId="0" fontId="10" fillId="0" borderId="0" xfId="0" applyFont="1" applyBorder="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2" fillId="0" borderId="0" xfId="0" applyFont="1" applyBorder="1" applyAlignment="1" applyProtection="1">
      <alignment horizontal="justify" vertical="top"/>
      <protection locked="0"/>
    </xf>
    <xf numFmtId="0" fontId="21" fillId="0" borderId="0" xfId="0" applyFont="1" applyBorder="1" applyAlignment="1" applyProtection="1">
      <alignment horizontal="left" vertical="top" wrapText="1"/>
      <protection locked="0"/>
    </xf>
    <xf numFmtId="3" fontId="11" fillId="0" borderId="0" xfId="0" applyNumberFormat="1" applyFont="1" applyBorder="1" applyAlignment="1" applyProtection="1">
      <alignment horizontal="right" vertical="center" wrapText="1"/>
      <protection hidden="1"/>
    </xf>
    <xf numFmtId="3" fontId="11" fillId="0" borderId="0" xfId="0" applyNumberFormat="1" applyFont="1" applyBorder="1" applyAlignment="1" applyProtection="1">
      <alignment horizontal="right" vertical="center" wrapText="1" indent="1"/>
      <protection hidden="1"/>
    </xf>
    <xf numFmtId="3" fontId="11" fillId="0" borderId="0" xfId="0" applyNumberFormat="1" applyFont="1" applyBorder="1" applyAlignment="1" applyProtection="1">
      <alignment horizontal="right" vertical="center" indent="1"/>
      <protection hidden="1"/>
    </xf>
    <xf numFmtId="0" fontId="12" fillId="0" borderId="0" xfId="0" applyFont="1" applyBorder="1" applyAlignment="1" applyProtection="1">
      <alignment horizontal="right" vertical="center" indent="1"/>
      <protection hidden="1"/>
    </xf>
    <xf numFmtId="0" fontId="10" fillId="0" borderId="0" xfId="0" applyFont="1" applyBorder="1" applyAlignment="1" applyProtection="1">
      <alignment horizontal="justify" vertical="top" wrapText="1"/>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12" fillId="0" borderId="0" xfId="0" applyFont="1" applyBorder="1" applyAlignment="1" applyProtection="1">
      <alignment horizontal="justify" vertical="top"/>
      <protection locked="0"/>
    </xf>
    <xf numFmtId="0" fontId="10" fillId="0" borderId="0" xfId="0" applyFont="1" applyBorder="1" applyAlignment="1" applyProtection="1">
      <alignment horizontal="left" vertical="center"/>
      <protection locked="0"/>
    </xf>
    <xf numFmtId="0" fontId="10" fillId="0" borderId="1" xfId="0" applyFont="1" applyBorder="1" applyAlignment="1" applyProtection="1">
      <alignment horizontal="justify" vertical="top" wrapText="1"/>
      <protection locked="0"/>
    </xf>
    <xf numFmtId="0" fontId="10" fillId="0" borderId="2" xfId="0" applyFont="1" applyBorder="1" applyAlignment="1" applyProtection="1">
      <alignment horizontal="justify" vertical="top" wrapText="1"/>
      <protection locked="0"/>
    </xf>
    <xf numFmtId="0" fontId="10" fillId="0" borderId="3" xfId="0" applyFont="1" applyBorder="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center" wrapText="1"/>
      <protection locked="0"/>
    </xf>
    <xf numFmtId="0" fontId="12" fillId="0" borderId="0" xfId="0" applyFont="1" applyBorder="1" applyAlignment="1" applyProtection="1">
      <alignment horizontal="left" vertical="top"/>
      <protection locked="0"/>
    </xf>
    <xf numFmtId="0" fontId="10" fillId="0" borderId="0" xfId="0" applyFont="1" applyBorder="1" applyAlignment="1" applyProtection="1">
      <alignment horizontal="left" vertical="top" wrapText="1"/>
      <protection locked="0"/>
    </xf>
    <xf numFmtId="0" fontId="4" fillId="0" borderId="0" xfId="0" applyFont="1"/>
    <xf numFmtId="0" fontId="10" fillId="0" borderId="122"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0" fontId="10" fillId="0" borderId="0" xfId="0" applyFont="1" applyBorder="1" applyAlignment="1" applyProtection="1">
      <alignment horizontal="justify" vertical="top" wrapText="1"/>
      <protection locked="0"/>
    </xf>
    <xf numFmtId="0" fontId="10" fillId="0" borderId="0" xfId="0" applyFont="1" applyAlignment="1" applyProtection="1">
      <alignment horizontal="left"/>
      <protection locked="0"/>
    </xf>
    <xf numFmtId="0" fontId="4" fillId="0" borderId="0" xfId="0" applyFont="1" applyAlignment="1" applyProtection="1">
      <alignment horizontal="left" vertical="center" wrapText="1"/>
      <protection locked="0"/>
    </xf>
    <xf numFmtId="0" fontId="4" fillId="0" borderId="0" xfId="0" applyFont="1"/>
    <xf numFmtId="0" fontId="10" fillId="0" borderId="0" xfId="0" applyFont="1" applyFill="1" applyBorder="1" applyAlignment="1" applyProtection="1">
      <alignment horizontal="left" vertical="center"/>
      <protection locked="0"/>
    </xf>
    <xf numFmtId="0" fontId="6" fillId="0" borderId="0" xfId="0" applyFont="1" applyBorder="1" applyAlignment="1" applyProtection="1">
      <alignment horizontal="justify" vertical="top" wrapText="1"/>
      <protection locked="0"/>
    </xf>
    <xf numFmtId="0" fontId="4" fillId="0" borderId="0" xfId="0" applyFont="1" applyBorder="1" applyAlignment="1" applyProtection="1">
      <alignment horizontal="center" wrapText="1"/>
      <protection locked="0"/>
    </xf>
    <xf numFmtId="0" fontId="12" fillId="0" borderId="0" xfId="0" applyFont="1" applyBorder="1" applyAlignment="1" applyProtection="1">
      <alignment horizontal="right" vertical="top" indent="1"/>
      <protection locked="0"/>
    </xf>
    <xf numFmtId="0" fontId="31"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10" fillId="0" borderId="0" xfId="0" applyFont="1" applyBorder="1" applyAlignment="1" applyProtection="1">
      <alignment horizontal="left" vertical="top"/>
      <protection locked="0"/>
    </xf>
    <xf numFmtId="0" fontId="12" fillId="0" borderId="99" xfId="0" applyFont="1" applyBorder="1" applyAlignment="1" applyProtection="1">
      <alignment horizontal="justify" vertical="top"/>
      <protection locked="0"/>
    </xf>
    <xf numFmtId="0" fontId="9" fillId="0" borderId="0" xfId="0" applyFont="1" applyBorder="1" applyAlignment="1" applyProtection="1">
      <alignment horizontal="left" vertical="top" wrapText="1"/>
      <protection locked="0"/>
    </xf>
    <xf numFmtId="0" fontId="6" fillId="0" borderId="18" xfId="0" applyFont="1" applyBorder="1" applyAlignment="1">
      <alignment horizontal="left" vertical="center"/>
    </xf>
    <xf numFmtId="0" fontId="6" fillId="0" borderId="18" xfId="0" applyFont="1" applyBorder="1"/>
    <xf numFmtId="0" fontId="6" fillId="0" borderId="18" xfId="0" applyFont="1" applyBorder="1" applyAlignment="1">
      <alignment horizontal="left"/>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justify" vertical="top" wrapText="1"/>
      <protection locked="0"/>
    </xf>
    <xf numFmtId="3" fontId="12" fillId="0" borderId="96" xfId="0" applyNumberFormat="1" applyFont="1" applyBorder="1" applyAlignment="1" applyProtection="1">
      <alignment horizontal="center" vertical="center" wrapText="1"/>
      <protection locked="0"/>
    </xf>
    <xf numFmtId="3" fontId="12" fillId="0" borderId="11"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4" fillId="0" borderId="0" xfId="0" applyFont="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4" fillId="0" borderId="0" xfId="0" applyFont="1" applyBorder="1" applyAlignment="1">
      <alignment horizontal="left" vertical="center" wrapText="1"/>
    </xf>
    <xf numFmtId="0" fontId="4" fillId="0" borderId="0" xfId="0" applyFont="1"/>
    <xf numFmtId="3" fontId="12" fillId="0" borderId="149"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3" fontId="12" fillId="0" borderId="149" xfId="0" applyNumberFormat="1" applyFont="1" applyBorder="1" applyAlignment="1" applyProtection="1">
      <alignment horizontal="center" vertical="center" wrapText="1"/>
      <protection locked="0"/>
    </xf>
    <xf numFmtId="0" fontId="4" fillId="0" borderId="0" xfId="0" applyFont="1" applyBorder="1" applyAlignment="1" applyProtection="1">
      <alignment horizontal="left"/>
      <protection locked="0"/>
    </xf>
    <xf numFmtId="0" fontId="18" fillId="0" borderId="17" xfId="0" applyFont="1" applyBorder="1" applyAlignment="1" applyProtection="1">
      <alignment horizontal="center" vertical="center" wrapText="1"/>
      <protection locked="0"/>
    </xf>
    <xf numFmtId="0" fontId="18" fillId="0" borderId="57" xfId="0" applyFont="1" applyBorder="1" applyAlignment="1" applyProtection="1">
      <alignment horizontal="center" vertical="center" wrapText="1"/>
      <protection locked="0"/>
    </xf>
    <xf numFmtId="0" fontId="18" fillId="0" borderId="174" xfId="0" applyFont="1" applyBorder="1" applyAlignment="1" applyProtection="1">
      <alignment horizontal="center" vertical="center" wrapText="1"/>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2" fillId="0" borderId="76"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36" fillId="0" borderId="0" xfId="0" applyFont="1" applyBorder="1" applyAlignment="1" applyProtection="1">
      <alignment horizontal="center" vertical="center"/>
      <protection locked="0"/>
    </xf>
    <xf numFmtId="0" fontId="25" fillId="0" borderId="0"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3" fontId="12" fillId="0" borderId="12"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wrapText="1"/>
      <protection locked="0"/>
    </xf>
    <xf numFmtId="10" fontId="19" fillId="0" borderId="12" xfId="0" applyNumberFormat="1" applyFont="1" applyBorder="1" applyAlignment="1" applyProtection="1">
      <alignment horizontal="center" vertical="center" wrapText="1"/>
      <protection locked="0"/>
    </xf>
    <xf numFmtId="10" fontId="19" fillId="0" borderId="145" xfId="0" applyNumberFormat="1" applyFont="1" applyBorder="1" applyAlignment="1" applyProtection="1">
      <alignment horizontal="center" vertical="center" wrapText="1"/>
      <protection locked="0"/>
    </xf>
    <xf numFmtId="10" fontId="19" fillId="0" borderId="14" xfId="0" applyNumberFormat="1" applyFont="1" applyBorder="1" applyAlignment="1" applyProtection="1">
      <alignment horizontal="center" vertical="center" wrapText="1"/>
      <protection locked="0"/>
    </xf>
    <xf numFmtId="10" fontId="19" fillId="0" borderId="147" xfId="0" applyNumberFormat="1" applyFont="1" applyBorder="1" applyAlignment="1" applyProtection="1">
      <alignment horizontal="center" vertical="center" wrapText="1"/>
      <protection locked="0"/>
    </xf>
    <xf numFmtId="10" fontId="19" fillId="0" borderId="148" xfId="0" applyNumberFormat="1" applyFont="1" applyBorder="1" applyAlignment="1" applyProtection="1">
      <alignment horizontal="center" vertical="center" wrapText="1"/>
      <protection locked="0"/>
    </xf>
    <xf numFmtId="10" fontId="19" fillId="0" borderId="99" xfId="0" applyNumberFormat="1" applyFont="1" applyBorder="1" applyAlignment="1" applyProtection="1">
      <alignment horizontal="center" vertical="center" wrapText="1"/>
      <protection locked="0"/>
    </xf>
    <xf numFmtId="10" fontId="19" fillId="0" borderId="126" xfId="0" applyNumberFormat="1" applyFont="1" applyBorder="1" applyAlignment="1" applyProtection="1">
      <alignment horizontal="center" vertical="center" wrapText="1"/>
      <protection locked="0"/>
    </xf>
    <xf numFmtId="3" fontId="18" fillId="0" borderId="111" xfId="0" applyNumberFormat="1" applyFont="1" applyBorder="1" applyAlignment="1" applyProtection="1">
      <alignment horizontal="center" vertical="center" wrapText="1"/>
      <protection locked="0"/>
    </xf>
    <xf numFmtId="3" fontId="23" fillId="0" borderId="0" xfId="0" applyNumberFormat="1" applyFont="1" applyBorder="1" applyAlignment="1" applyProtection="1">
      <alignment horizontal="center" vertical="center" wrapText="1"/>
      <protection locked="0"/>
    </xf>
    <xf numFmtId="3" fontId="12" fillId="0" borderId="126" xfId="0" applyNumberFormat="1" applyFont="1" applyBorder="1" applyAlignment="1" applyProtection="1">
      <alignment horizontal="center" vertical="center" wrapText="1"/>
      <protection locked="0"/>
    </xf>
    <xf numFmtId="3" fontId="12" fillId="0" borderId="111" xfId="0" applyNumberFormat="1" applyFont="1" applyBorder="1" applyAlignment="1" applyProtection="1">
      <alignment horizontal="center" vertical="center" wrapText="1"/>
      <protection locked="0"/>
    </xf>
    <xf numFmtId="3" fontId="11" fillId="0" borderId="108" xfId="0" applyNumberFormat="1" applyFont="1" applyBorder="1" applyAlignment="1" applyProtection="1">
      <alignment horizontal="center" vertical="center" wrapText="1"/>
      <protection hidden="1"/>
    </xf>
    <xf numFmtId="3" fontId="12" fillId="0" borderId="82" xfId="0" applyNumberFormat="1" applyFont="1" applyBorder="1" applyAlignment="1" applyProtection="1">
      <alignment horizontal="center" vertical="center" wrapText="1"/>
      <protection locked="0"/>
    </xf>
    <xf numFmtId="3" fontId="12" fillId="0" borderId="83" xfId="0" applyNumberFormat="1" applyFont="1" applyBorder="1" applyAlignment="1" applyProtection="1">
      <alignment horizontal="center" vertical="center"/>
      <protection hidden="1"/>
    </xf>
    <xf numFmtId="3" fontId="12" fillId="0" borderId="101" xfId="0" applyNumberFormat="1" applyFont="1" applyBorder="1" applyAlignment="1" applyProtection="1">
      <alignment horizontal="center" vertical="center"/>
      <protection hidden="1"/>
    </xf>
    <xf numFmtId="3" fontId="11" fillId="0" borderId="8" xfId="0" applyNumberFormat="1" applyFont="1" applyBorder="1" applyAlignment="1" applyProtection="1">
      <alignment horizontal="center" vertical="center" wrapText="1"/>
      <protection hidden="1"/>
    </xf>
    <xf numFmtId="3" fontId="11" fillId="0" borderId="9"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2" fillId="0" borderId="96" xfId="0" applyNumberFormat="1" applyFont="1" applyBorder="1" applyAlignment="1" applyProtection="1">
      <alignment horizontal="center" vertical="center"/>
      <protection locked="0"/>
    </xf>
    <xf numFmtId="3" fontId="12" fillId="0" borderId="108" xfId="0" applyNumberFormat="1" applyFont="1" applyBorder="1" applyAlignment="1" applyProtection="1">
      <alignment horizontal="center" vertical="center"/>
      <protection locked="0"/>
    </xf>
    <xf numFmtId="3" fontId="18" fillId="0" borderId="57" xfId="0" applyNumberFormat="1" applyFont="1" applyBorder="1" applyAlignment="1" applyProtection="1">
      <alignment horizontal="center" vertical="center"/>
      <protection locked="0"/>
    </xf>
    <xf numFmtId="3" fontId="18" fillId="0" borderId="111" xfId="0" applyNumberFormat="1" applyFont="1" applyBorder="1" applyAlignment="1" applyProtection="1">
      <alignment horizontal="center" vertical="center"/>
      <protection locked="0"/>
    </xf>
    <xf numFmtId="3" fontId="16" fillId="0" borderId="111" xfId="0" applyNumberFormat="1" applyFont="1" applyBorder="1" applyAlignment="1" applyProtection="1">
      <alignment horizontal="center"/>
      <protection locked="0"/>
    </xf>
    <xf numFmtId="3" fontId="18" fillId="0" borderId="83" xfId="0" applyNumberFormat="1" applyFont="1" applyBorder="1" applyAlignment="1" applyProtection="1">
      <alignment horizontal="center" vertical="center"/>
      <protection locked="0"/>
    </xf>
    <xf numFmtId="3" fontId="18" fillId="0" borderId="174" xfId="0" applyNumberFormat="1" applyFont="1" applyBorder="1" applyAlignment="1" applyProtection="1">
      <alignment horizontal="center" vertical="center"/>
      <protection locked="0"/>
    </xf>
    <xf numFmtId="3" fontId="18" fillId="0" borderId="149" xfId="0" applyNumberFormat="1" applyFont="1" applyBorder="1" applyAlignment="1" applyProtection="1">
      <alignment horizontal="center" vertical="center"/>
      <protection locked="0"/>
    </xf>
    <xf numFmtId="3" fontId="16" fillId="0" borderId="149" xfId="0" applyNumberFormat="1" applyFont="1" applyBorder="1" applyAlignment="1" applyProtection="1">
      <alignment horizontal="center"/>
      <protection locked="0"/>
    </xf>
    <xf numFmtId="3" fontId="18" fillId="0" borderId="166" xfId="0" applyNumberFormat="1" applyFont="1" applyBorder="1" applyAlignment="1" applyProtection="1">
      <alignment horizontal="center" vertical="center"/>
      <protection locked="0"/>
    </xf>
    <xf numFmtId="3" fontId="16" fillId="0" borderId="53" xfId="0" applyNumberFormat="1" applyFont="1" applyBorder="1" applyAlignment="1" applyProtection="1">
      <alignment horizontal="center" vertical="center"/>
      <protection hidden="1"/>
    </xf>
    <xf numFmtId="3" fontId="16" fillId="0" borderId="108" xfId="0" applyNumberFormat="1" applyFont="1" applyBorder="1" applyAlignment="1" applyProtection="1">
      <alignment horizontal="center" vertical="center"/>
      <protection hidden="1"/>
    </xf>
    <xf numFmtId="3" fontId="16" fillId="0" borderId="108" xfId="0" applyNumberFormat="1" applyFont="1" applyBorder="1" applyAlignment="1" applyProtection="1">
      <alignment horizontal="center"/>
      <protection hidden="1"/>
    </xf>
    <xf numFmtId="3" fontId="16" fillId="0" borderId="109" xfId="0" applyNumberFormat="1" applyFont="1" applyBorder="1" applyAlignment="1" applyProtection="1">
      <alignment horizontal="center" vertical="center"/>
      <protection hidden="1"/>
    </xf>
    <xf numFmtId="3" fontId="18" fillId="0" borderId="1" xfId="0" applyNumberFormat="1" applyFont="1" applyBorder="1" applyAlignment="1" applyProtection="1">
      <alignment horizontal="center" vertical="center"/>
      <protection locked="0"/>
    </xf>
    <xf numFmtId="3" fontId="18" fillId="0" borderId="148" xfId="0" applyNumberFormat="1" applyFont="1" applyBorder="1" applyAlignment="1" applyProtection="1">
      <alignment horizontal="center" vertical="center"/>
      <protection locked="0"/>
    </xf>
    <xf numFmtId="3" fontId="18" fillId="0" borderId="178" xfId="0" applyNumberFormat="1" applyFont="1" applyBorder="1" applyAlignment="1" applyProtection="1">
      <alignment horizontal="center" vertical="center"/>
      <protection locked="0"/>
    </xf>
    <xf numFmtId="3" fontId="18" fillId="0" borderId="82" xfId="0" applyNumberFormat="1" applyFont="1" applyBorder="1" applyAlignment="1" applyProtection="1">
      <alignment horizontal="center" vertical="center"/>
      <protection locked="0"/>
    </xf>
    <xf numFmtId="3" fontId="18" fillId="0" borderId="3" xfId="0" applyNumberFormat="1" applyFont="1" applyBorder="1" applyAlignment="1" applyProtection="1">
      <alignment horizontal="center" vertical="center"/>
      <protection locked="0"/>
    </xf>
    <xf numFmtId="3" fontId="18" fillId="0" borderId="18" xfId="0" applyNumberFormat="1" applyFont="1" applyBorder="1" applyAlignment="1" applyProtection="1">
      <alignment horizontal="center" vertical="center"/>
      <protection locked="0"/>
    </xf>
    <xf numFmtId="3" fontId="18" fillId="0" borderId="153" xfId="0" applyNumberFormat="1" applyFont="1" applyBorder="1" applyAlignment="1" applyProtection="1">
      <alignment horizontal="center" vertical="center"/>
      <protection locked="0"/>
    </xf>
    <xf numFmtId="3" fontId="16" fillId="0" borderId="305" xfId="0" applyNumberFormat="1" applyFont="1" applyBorder="1" applyAlignment="1" applyProtection="1">
      <alignment horizontal="center" vertical="center"/>
      <protection hidden="1"/>
    </xf>
    <xf numFmtId="3" fontId="16" fillId="0" borderId="186" xfId="0" applyNumberFormat="1" applyFont="1" applyBorder="1" applyAlignment="1" applyProtection="1">
      <alignment horizontal="center" vertical="center"/>
      <protection hidden="1"/>
    </xf>
    <xf numFmtId="3" fontId="16" fillId="0" borderId="287" xfId="0" applyNumberFormat="1" applyFont="1" applyBorder="1" applyAlignment="1" applyProtection="1">
      <alignment horizontal="center" vertical="center"/>
      <protection hidden="1"/>
    </xf>
    <xf numFmtId="0" fontId="12" fillId="0" borderId="346" xfId="0" applyFont="1" applyBorder="1" applyAlignment="1" applyProtection="1">
      <alignment horizontal="center" vertical="center" wrapText="1"/>
      <protection locked="0"/>
    </xf>
    <xf numFmtId="0" fontId="12" fillId="0" borderId="347" xfId="0" applyFont="1" applyBorder="1" applyAlignment="1" applyProtection="1">
      <alignment horizontal="center" vertical="center" wrapText="1"/>
      <protection locked="0"/>
    </xf>
    <xf numFmtId="0" fontId="12" fillId="0" borderId="32"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77" xfId="0" applyFont="1" applyBorder="1" applyAlignment="1" applyProtection="1">
      <alignment horizontal="center" vertical="center" wrapText="1"/>
      <protection locked="0"/>
    </xf>
    <xf numFmtId="3" fontId="18" fillId="0" borderId="81" xfId="0" applyNumberFormat="1" applyFont="1" applyBorder="1" applyAlignment="1" applyProtection="1">
      <alignment horizontal="center" vertical="center"/>
      <protection locked="0"/>
    </xf>
    <xf numFmtId="3" fontId="18" fillId="0" borderId="58" xfId="0" applyNumberFormat="1" applyFont="1" applyBorder="1" applyAlignment="1" applyProtection="1">
      <alignment horizontal="center" vertical="center"/>
      <protection locked="0"/>
    </xf>
    <xf numFmtId="3" fontId="18" fillId="0" borderId="273" xfId="0" applyNumberFormat="1" applyFont="1" applyBorder="1" applyAlignment="1" applyProtection="1">
      <alignment horizontal="center" vertical="center"/>
      <protection locked="0"/>
    </xf>
    <xf numFmtId="3" fontId="18" fillId="0" borderId="186" xfId="0" applyNumberFormat="1" applyFont="1" applyBorder="1" applyAlignment="1" applyProtection="1">
      <alignment horizontal="center" vertical="center"/>
      <protection locked="0"/>
    </xf>
    <xf numFmtId="3" fontId="18" fillId="0" borderId="274" xfId="0" applyNumberFormat="1" applyFont="1" applyBorder="1" applyAlignment="1" applyProtection="1">
      <alignment horizontal="center" vertical="center"/>
      <protection locked="0"/>
    </xf>
    <xf numFmtId="3" fontId="18" fillId="0" borderId="165" xfId="0" applyNumberFormat="1" applyFont="1" applyBorder="1" applyAlignment="1" applyProtection="1">
      <alignment horizontal="center" vertical="center"/>
      <protection locked="0"/>
    </xf>
    <xf numFmtId="3" fontId="18" fillId="0" borderId="131" xfId="0" applyNumberFormat="1" applyFont="1" applyBorder="1" applyAlignment="1" applyProtection="1">
      <alignment horizontal="center" vertical="center"/>
      <protection locked="0"/>
    </xf>
    <xf numFmtId="3" fontId="18" fillId="0" borderId="14" xfId="0" applyNumberFormat="1" applyFont="1" applyBorder="1" applyAlignment="1" applyProtection="1">
      <alignment horizontal="center" vertical="center"/>
      <protection locked="0"/>
    </xf>
    <xf numFmtId="3" fontId="18" fillId="0" borderId="195" xfId="0" applyNumberFormat="1" applyFont="1" applyBorder="1" applyAlignment="1" applyProtection="1">
      <alignment horizontal="center" vertical="center"/>
      <protection locked="0"/>
    </xf>
    <xf numFmtId="3" fontId="18" fillId="0" borderId="15" xfId="0" applyNumberFormat="1" applyFont="1" applyBorder="1" applyAlignment="1" applyProtection="1">
      <alignment horizontal="center" vertical="center"/>
      <protection locked="0"/>
    </xf>
    <xf numFmtId="3" fontId="18" fillId="0" borderId="127" xfId="0" applyNumberFormat="1" applyFont="1" applyBorder="1" applyAlignment="1" applyProtection="1">
      <alignment horizontal="center" vertical="center"/>
      <protection locked="0"/>
    </xf>
    <xf numFmtId="3" fontId="18" fillId="0" borderId="128" xfId="0" applyNumberFormat="1" applyFont="1" applyBorder="1" applyAlignment="1" applyProtection="1">
      <alignment horizontal="center" vertical="center"/>
      <protection locked="0"/>
    </xf>
    <xf numFmtId="3" fontId="18" fillId="0" borderId="61" xfId="0" applyNumberFormat="1" applyFont="1" applyBorder="1" applyAlignment="1" applyProtection="1">
      <alignment horizontal="center" vertical="center"/>
      <protection locked="0"/>
    </xf>
    <xf numFmtId="3" fontId="18" fillId="0" borderId="109" xfId="0" applyNumberFormat="1" applyFont="1" applyBorder="1" applyAlignment="1" applyProtection="1">
      <alignment horizontal="center" vertical="center"/>
      <protection locked="0"/>
    </xf>
    <xf numFmtId="0" fontId="10" fillId="0" borderId="0" xfId="0" applyFont="1" applyBorder="1" applyAlignment="1" applyProtection="1">
      <alignment horizontal="left" vertical="center" wrapText="1"/>
      <protection locked="0"/>
    </xf>
    <xf numFmtId="0" fontId="35" fillId="0" borderId="0" xfId="0" applyFont="1" applyAlignment="1" applyProtection="1">
      <alignment horizontal="justify" vertical="top"/>
      <protection locked="0"/>
    </xf>
    <xf numFmtId="0" fontId="10" fillId="0" borderId="0" xfId="0" applyFont="1" applyBorder="1" applyAlignment="1" applyProtection="1">
      <alignment horizontal="left" vertical="center"/>
      <protection locked="0"/>
    </xf>
    <xf numFmtId="3" fontId="12" fillId="0" borderId="148" xfId="0" applyNumberFormat="1" applyFont="1" applyBorder="1" applyAlignment="1" applyProtection="1">
      <alignment horizontal="center" vertical="center"/>
      <protection locked="0"/>
    </xf>
    <xf numFmtId="0" fontId="10" fillId="0" borderId="106" xfId="0" applyFont="1" applyBorder="1" applyAlignment="1" applyProtection="1">
      <alignment horizontal="left" vertical="center" wrapText="1"/>
      <protection locked="0"/>
    </xf>
    <xf numFmtId="0" fontId="10" fillId="0" borderId="0" xfId="0" applyFont="1" applyAlignment="1" applyProtection="1">
      <alignment vertical="top"/>
      <protection locked="0"/>
    </xf>
    <xf numFmtId="0" fontId="10" fillId="0" borderId="0" xfId="0" applyFont="1" applyBorder="1" applyAlignment="1" applyProtection="1">
      <alignment horizontal="left" vertical="center" wrapText="1"/>
      <protection locked="0"/>
    </xf>
    <xf numFmtId="0" fontId="35" fillId="0" borderId="0" xfId="0" applyFont="1" applyAlignment="1" applyProtection="1">
      <alignment horizontal="justify" vertical="top"/>
      <protection locked="0"/>
    </xf>
    <xf numFmtId="0" fontId="22" fillId="0" borderId="0" xfId="0" applyFont="1" applyAlignment="1" applyProtection="1">
      <alignment horizontal="justify" vertical="top"/>
      <protection locked="0"/>
    </xf>
    <xf numFmtId="10" fontId="12" fillId="0" borderId="148" xfId="0" applyNumberFormat="1" applyFont="1" applyBorder="1" applyAlignment="1" applyProtection="1">
      <alignment horizontal="center" vertical="center"/>
      <protection locked="0"/>
    </xf>
    <xf numFmtId="165" fontId="12" fillId="0" borderId="175" xfId="0" applyNumberFormat="1" applyFont="1" applyBorder="1" applyAlignment="1" applyProtection="1">
      <alignment horizontal="center" vertical="center"/>
      <protection locked="0"/>
    </xf>
    <xf numFmtId="3" fontId="12" fillId="0" borderId="14" xfId="0" applyNumberFormat="1" applyFont="1" applyBorder="1" applyAlignment="1" applyProtection="1">
      <alignment horizontal="center"/>
      <protection locked="0"/>
    </xf>
    <xf numFmtId="10" fontId="12" fillId="0" borderId="14" xfId="0" applyNumberFormat="1" applyFont="1" applyBorder="1" applyAlignment="1" applyProtection="1">
      <alignment horizontal="center"/>
      <protection locked="0"/>
    </xf>
    <xf numFmtId="165" fontId="12" fillId="0" borderId="195" xfId="0" applyNumberFormat="1" applyFont="1" applyBorder="1" applyAlignment="1" applyProtection="1">
      <alignment horizontal="center"/>
      <protection locked="0"/>
    </xf>
    <xf numFmtId="0" fontId="3" fillId="0" borderId="130" xfId="0" applyFont="1" applyBorder="1" applyAlignment="1" applyProtection="1">
      <alignment horizontal="center" vertical="center"/>
      <protection locked="0"/>
    </xf>
    <xf numFmtId="0" fontId="3" fillId="0" borderId="200" xfId="0" applyFont="1" applyBorder="1" applyAlignment="1" applyProtection="1">
      <alignment horizontal="center" vertical="center"/>
      <protection locked="0"/>
    </xf>
    <xf numFmtId="0" fontId="35" fillId="0" borderId="1" xfId="0" applyFont="1" applyBorder="1" applyAlignment="1" applyProtection="1">
      <alignment horizontal="justify" vertical="top"/>
      <protection locked="0"/>
    </xf>
    <xf numFmtId="0" fontId="35" fillId="0" borderId="2" xfId="0" applyFont="1" applyBorder="1" applyAlignment="1" applyProtection="1">
      <alignment horizontal="justify" vertical="top"/>
      <protection locked="0"/>
    </xf>
    <xf numFmtId="0" fontId="35" fillId="0" borderId="3" xfId="0" applyFont="1" applyBorder="1" applyAlignment="1" applyProtection="1">
      <alignment horizontal="justify" vertical="top"/>
      <protection locked="0"/>
    </xf>
    <xf numFmtId="0" fontId="10" fillId="0" borderId="0" xfId="0" applyFont="1" applyBorder="1" applyAlignment="1" applyProtection="1">
      <alignment horizontal="left" vertical="center"/>
      <protection locked="0"/>
    </xf>
    <xf numFmtId="0" fontId="10" fillId="0" borderId="0" xfId="0" applyFont="1" applyFill="1" applyBorder="1" applyAlignment="1" applyProtection="1">
      <alignment horizontal="left" vertical="top" wrapText="1"/>
      <protection locked="0"/>
    </xf>
    <xf numFmtId="0" fontId="21"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23" fillId="0" borderId="0" xfId="0" applyFont="1" applyFill="1" applyBorder="1" applyAlignment="1" applyProtection="1">
      <alignment horizontal="center" vertical="center" wrapText="1"/>
      <protection locked="0"/>
    </xf>
    <xf numFmtId="0" fontId="3" fillId="0" borderId="287"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3" fillId="0" borderId="0" xfId="0" applyFont="1" applyAlignment="1" applyProtection="1">
      <alignment horizontal="left" vertical="center"/>
      <protection locked="0"/>
    </xf>
    <xf numFmtId="0" fontId="10" fillId="0" borderId="36"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4" fillId="0" borderId="0" xfId="0" applyFont="1"/>
    <xf numFmtId="0" fontId="40" fillId="0" borderId="0" xfId="0" applyFont="1"/>
    <xf numFmtId="0" fontId="4" fillId="0" borderId="0" xfId="0" applyFont="1" applyBorder="1"/>
    <xf numFmtId="0" fontId="10" fillId="0" borderId="0" xfId="0" applyFont="1" applyBorder="1" applyAlignment="1" applyProtection="1">
      <alignment horizontal="left" vertical="center" wrapText="1"/>
      <protection locked="0"/>
    </xf>
    <xf numFmtId="49" fontId="12" fillId="0" borderId="0" xfId="0" applyNumberFormat="1" applyFont="1" applyAlignment="1" applyProtection="1">
      <alignment horizontal="left" vertical="center"/>
      <protection locked="0"/>
    </xf>
    <xf numFmtId="0" fontId="4" fillId="0" borderId="0" xfId="0" applyFont="1"/>
    <xf numFmtId="0" fontId="39" fillId="0" borderId="0" xfId="0" applyFont="1" applyProtection="1">
      <protection locked="0"/>
    </xf>
    <xf numFmtId="0" fontId="39" fillId="0" borderId="0" xfId="0" applyFont="1" applyBorder="1" applyProtection="1">
      <protection locked="0"/>
    </xf>
    <xf numFmtId="0" fontId="12" fillId="0" borderId="0" xfId="0" applyFont="1" applyBorder="1" applyAlignment="1" applyProtection="1">
      <alignment horizontal="center" vertical="center"/>
    </xf>
    <xf numFmtId="3" fontId="19" fillId="0" borderId="0" xfId="0" applyNumberFormat="1" applyFont="1" applyBorder="1" applyAlignment="1" applyProtection="1">
      <alignment horizontal="center" vertical="center"/>
      <protection locked="0"/>
    </xf>
    <xf numFmtId="3" fontId="19" fillId="0" borderId="0" xfId="0" applyNumberFormat="1" applyFont="1" applyBorder="1" applyAlignment="1" applyProtection="1">
      <alignment horizontal="right" vertical="center" indent="3"/>
      <protection locked="0"/>
    </xf>
    <xf numFmtId="0" fontId="21" fillId="0" borderId="0" xfId="0" applyFont="1" applyBorder="1" applyAlignment="1" applyProtection="1">
      <alignment horizontal="left" vertical="top" wrapText="1"/>
      <protection locked="0"/>
    </xf>
    <xf numFmtId="0" fontId="21" fillId="0" borderId="0" xfId="0" applyFont="1" applyBorder="1" applyAlignment="1" applyProtection="1">
      <alignment horizontal="left" vertical="center" wrapText="1"/>
      <protection locked="0"/>
    </xf>
    <xf numFmtId="0" fontId="21"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4" fillId="0" borderId="0" xfId="0" applyFont="1"/>
    <xf numFmtId="0" fontId="21" fillId="0" borderId="0" xfId="0" applyFont="1" applyBorder="1" applyAlignment="1" applyProtection="1">
      <alignment horizontal="left" vertical="center"/>
      <protection locked="0"/>
    </xf>
    <xf numFmtId="3" fontId="4" fillId="0" borderId="0" xfId="0" applyNumberFormat="1" applyFont="1" applyBorder="1" applyProtection="1">
      <protection locked="0"/>
    </xf>
    <xf numFmtId="0" fontId="22" fillId="0" borderId="0" xfId="0" applyFont="1" applyBorder="1" applyAlignment="1" applyProtection="1">
      <alignment horizontal="center" vertical="top"/>
      <protection locked="0"/>
    </xf>
    <xf numFmtId="3" fontId="29" fillId="0" borderId="111" xfId="0" applyNumberFormat="1" applyFont="1" applyBorder="1" applyAlignment="1" applyProtection="1">
      <alignment horizontal="center"/>
      <protection locked="0"/>
    </xf>
    <xf numFmtId="3" fontId="29" fillId="0" borderId="149" xfId="0" applyNumberFormat="1" applyFont="1" applyBorder="1" applyAlignment="1" applyProtection="1">
      <alignment horizontal="center"/>
      <protection locked="0"/>
    </xf>
    <xf numFmtId="3" fontId="29" fillId="0" borderId="108" xfId="0" applyNumberFormat="1" applyFont="1" applyBorder="1" applyAlignment="1" applyProtection="1">
      <alignment horizontal="center"/>
      <protection hidden="1"/>
    </xf>
    <xf numFmtId="3" fontId="43" fillId="0" borderId="145" xfId="0" applyNumberFormat="1" applyFont="1" applyBorder="1" applyAlignment="1" applyProtection="1">
      <alignment horizontal="center" vertical="center"/>
      <protection locked="0"/>
    </xf>
    <xf numFmtId="3" fontId="43" fillId="0" borderId="148" xfId="0" applyNumberFormat="1" applyFont="1" applyBorder="1" applyAlignment="1" applyProtection="1">
      <alignment horizontal="center" vertical="center"/>
      <protection locked="0"/>
    </xf>
    <xf numFmtId="3" fontId="43" fillId="0" borderId="239" xfId="0" applyNumberFormat="1" applyFont="1" applyBorder="1" applyAlignment="1" applyProtection="1">
      <alignment horizontal="center" vertical="center" wrapText="1"/>
      <protection locked="0"/>
    </xf>
    <xf numFmtId="3" fontId="43" fillId="0" borderId="1" xfId="0" applyNumberFormat="1" applyFont="1" applyBorder="1" applyAlignment="1" applyProtection="1">
      <alignment horizontal="center" vertical="center" wrapText="1"/>
      <protection locked="0"/>
    </xf>
    <xf numFmtId="3" fontId="43" fillId="0" borderId="132" xfId="0" applyNumberFormat="1" applyFont="1" applyBorder="1" applyAlignment="1" applyProtection="1">
      <alignment horizontal="center" vertical="center" wrapText="1"/>
      <protection locked="0"/>
    </xf>
    <xf numFmtId="3" fontId="43" fillId="0" borderId="240" xfId="0" applyNumberFormat="1" applyFont="1" applyBorder="1" applyAlignment="1" applyProtection="1">
      <alignment horizontal="center" vertical="center" wrapText="1"/>
      <protection locked="0"/>
    </xf>
    <xf numFmtId="3" fontId="43" fillId="0" borderId="299" xfId="0" applyNumberFormat="1" applyFont="1" applyBorder="1" applyAlignment="1" applyProtection="1">
      <alignment horizontal="center" vertical="center" wrapText="1"/>
      <protection locked="0"/>
    </xf>
    <xf numFmtId="3" fontId="43" fillId="0" borderId="300" xfId="0" applyNumberFormat="1" applyFont="1" applyBorder="1" applyAlignment="1" applyProtection="1">
      <alignment horizontal="center" vertical="center" wrapText="1"/>
      <protection locked="0"/>
    </xf>
    <xf numFmtId="3" fontId="43" fillId="0" borderId="280" xfId="0" applyNumberFormat="1" applyFont="1" applyBorder="1" applyAlignment="1" applyProtection="1">
      <alignment horizontal="center" vertical="center" wrapText="1"/>
      <protection locked="0"/>
    </xf>
    <xf numFmtId="3" fontId="43" fillId="0" borderId="149" xfId="0" applyNumberFormat="1" applyFont="1" applyBorder="1" applyAlignment="1" applyProtection="1">
      <alignment horizontal="center" vertical="center" wrapText="1"/>
      <protection locked="0"/>
    </xf>
    <xf numFmtId="3" fontId="43" fillId="0" borderId="134" xfId="0" applyNumberFormat="1" applyFont="1" applyBorder="1" applyAlignment="1" applyProtection="1">
      <alignment horizontal="center" vertical="center" wrapText="1"/>
      <protection locked="0"/>
    </xf>
    <xf numFmtId="3" fontId="43" fillId="0" borderId="281" xfId="0" applyNumberFormat="1" applyFont="1" applyBorder="1" applyAlignment="1" applyProtection="1">
      <alignment horizontal="center" vertical="center" wrapText="1"/>
      <protection locked="0"/>
    </xf>
    <xf numFmtId="3" fontId="43" fillId="0" borderId="301" xfId="0" applyNumberFormat="1" applyFont="1" applyBorder="1" applyAlignment="1" applyProtection="1">
      <alignment horizontal="center" vertical="center" wrapText="1"/>
      <protection locked="0"/>
    </xf>
    <xf numFmtId="3" fontId="43" fillId="0" borderId="302" xfId="0" applyNumberFormat="1" applyFont="1" applyBorder="1" applyAlignment="1" applyProtection="1">
      <alignment horizontal="center" vertical="center" wrapText="1"/>
      <protection locked="0"/>
    </xf>
    <xf numFmtId="3" fontId="29" fillId="0" borderId="250" xfId="0" applyNumberFormat="1" applyFont="1" applyBorder="1" applyAlignment="1" applyProtection="1">
      <alignment horizontal="center" vertical="center" wrapText="1"/>
      <protection hidden="1"/>
    </xf>
    <xf numFmtId="3" fontId="29" fillId="0" borderId="303" xfId="0" applyNumberFormat="1" applyFont="1" applyBorder="1" applyAlignment="1" applyProtection="1">
      <alignment horizontal="center" vertical="center" wrapText="1"/>
      <protection hidden="1"/>
    </xf>
    <xf numFmtId="3" fontId="29" fillId="0" borderId="304" xfId="0" applyNumberFormat="1" applyFont="1" applyBorder="1" applyAlignment="1" applyProtection="1">
      <alignment horizontal="center" vertical="center" wrapText="1"/>
      <protection hidden="1"/>
    </xf>
    <xf numFmtId="0" fontId="22" fillId="0" borderId="0" xfId="0" applyFont="1" applyBorder="1" applyAlignment="1">
      <alignment horizontal="left" vertical="center"/>
    </xf>
    <xf numFmtId="0" fontId="22" fillId="0" borderId="0" xfId="0" applyFont="1" applyBorder="1" applyAlignment="1" applyProtection="1">
      <alignment horizontal="left" vertical="center" wrapText="1" indent="1"/>
      <protection locked="0"/>
    </xf>
    <xf numFmtId="3" fontId="22" fillId="0" borderId="0" xfId="0" applyNumberFormat="1" applyFont="1" applyBorder="1" applyAlignment="1" applyProtection="1">
      <alignment horizontal="right" vertical="center" indent="3"/>
      <protection locked="0"/>
    </xf>
    <xf numFmtId="0" fontId="45" fillId="0" borderId="0" xfId="0" applyFont="1"/>
    <xf numFmtId="0" fontId="28" fillId="0" borderId="0" xfId="0" applyFont="1" applyAlignment="1" applyProtection="1">
      <alignment horizontal="left" vertical="center"/>
      <protection locked="0"/>
    </xf>
    <xf numFmtId="0" fontId="22" fillId="0" borderId="0" xfId="0" applyFont="1"/>
    <xf numFmtId="49" fontId="22" fillId="0" borderId="0" xfId="0" applyNumberFormat="1" applyFont="1" applyAlignment="1" applyProtection="1">
      <alignment horizontal="left" vertical="center"/>
      <protection locked="0"/>
    </xf>
    <xf numFmtId="0" fontId="46" fillId="0" borderId="0" xfId="0" applyFont="1" applyBorder="1"/>
    <xf numFmtId="3" fontId="29" fillId="0" borderId="93" xfId="0" applyNumberFormat="1" applyFont="1" applyBorder="1" applyAlignment="1" applyProtection="1">
      <alignment horizontal="center" vertical="center" wrapText="1"/>
      <protection hidden="1"/>
    </xf>
    <xf numFmtId="3" fontId="29" fillId="0" borderId="94" xfId="0" applyNumberFormat="1" applyFont="1" applyBorder="1" applyAlignment="1" applyProtection="1">
      <alignment horizontal="center" vertical="center" wrapText="1"/>
      <protection hidden="1"/>
    </xf>
    <xf numFmtId="3" fontId="29" fillId="0" borderId="95" xfId="0" applyNumberFormat="1" applyFont="1" applyBorder="1" applyAlignment="1" applyProtection="1">
      <alignment horizontal="center" vertical="center" wrapText="1"/>
      <protection hidden="1"/>
    </xf>
    <xf numFmtId="3" fontId="43" fillId="0" borderId="11" xfId="0" applyNumberFormat="1" applyFont="1" applyBorder="1" applyAlignment="1" applyProtection="1">
      <alignment horizontal="center" vertical="center" wrapText="1"/>
      <protection locked="0"/>
    </xf>
    <xf numFmtId="3" fontId="43" fillId="0" borderId="96" xfId="0" applyNumberFormat="1" applyFont="1" applyBorder="1" applyAlignment="1" applyProtection="1">
      <alignment horizontal="center" vertical="center" wrapText="1"/>
      <protection locked="0"/>
    </xf>
    <xf numFmtId="3" fontId="43" fillId="0" borderId="2" xfId="0" applyNumberFormat="1" applyFont="1" applyBorder="1" applyAlignment="1" applyProtection="1">
      <alignment horizontal="center" vertical="center" wrapText="1"/>
      <protection locked="0"/>
    </xf>
    <xf numFmtId="3" fontId="29" fillId="0" borderId="19" xfId="0" applyNumberFormat="1" applyFont="1" applyBorder="1" applyAlignment="1" applyProtection="1">
      <alignment horizontal="center" vertical="center" wrapText="1"/>
      <protection hidden="1"/>
    </xf>
    <xf numFmtId="3" fontId="29" fillId="0" borderId="102" xfId="0" applyNumberFormat="1" applyFont="1" applyBorder="1" applyAlignment="1" applyProtection="1">
      <alignment horizontal="center" vertical="center" wrapText="1"/>
      <protection hidden="1"/>
    </xf>
    <xf numFmtId="3" fontId="29" fillId="0" borderId="36" xfId="0" applyNumberFormat="1" applyFont="1" applyBorder="1" applyAlignment="1" applyProtection="1">
      <alignment horizontal="center" vertical="center" wrapText="1"/>
      <protection hidden="1"/>
    </xf>
    <xf numFmtId="3" fontId="29" fillId="0" borderId="108" xfId="0" applyNumberFormat="1" applyFont="1" applyBorder="1" applyAlignment="1" applyProtection="1">
      <alignment horizontal="center" vertical="center" wrapText="1"/>
      <protection hidden="1"/>
    </xf>
    <xf numFmtId="3" fontId="29" fillId="0" borderId="109" xfId="0" applyNumberFormat="1" applyFont="1" applyBorder="1" applyAlignment="1" applyProtection="1">
      <alignment horizontal="center" vertical="center" wrapText="1"/>
      <protection hidden="1"/>
    </xf>
    <xf numFmtId="3" fontId="29" fillId="0" borderId="163" xfId="0" applyNumberFormat="1" applyFont="1" applyBorder="1" applyAlignment="1" applyProtection="1">
      <alignment horizontal="center" vertical="center" wrapText="1"/>
      <protection hidden="1"/>
    </xf>
    <xf numFmtId="3" fontId="29" fillId="0" borderId="130" xfId="0" applyNumberFormat="1" applyFont="1" applyBorder="1" applyAlignment="1" applyProtection="1">
      <alignment horizontal="center" vertical="center" wrapText="1"/>
      <protection hidden="1"/>
    </xf>
    <xf numFmtId="3" fontId="43" fillId="0" borderId="14" xfId="0" applyNumberFormat="1" applyFont="1" applyBorder="1" applyAlignment="1" applyProtection="1">
      <alignment horizontal="center" vertical="center" wrapText="1"/>
      <protection locked="0"/>
    </xf>
    <xf numFmtId="3" fontId="43" fillId="0" borderId="18" xfId="0" applyNumberFormat="1" applyFont="1" applyBorder="1" applyAlignment="1" applyProtection="1">
      <alignment horizontal="center" vertical="center" wrapText="1"/>
      <protection locked="0"/>
    </xf>
    <xf numFmtId="0" fontId="29" fillId="0" borderId="138" xfId="0" applyFont="1" applyBorder="1" applyAlignment="1" applyProtection="1">
      <alignment horizontal="center" vertical="center" wrapText="1"/>
      <protection locked="0"/>
    </xf>
    <xf numFmtId="0" fontId="43" fillId="0" borderId="72" xfId="0" applyFont="1" applyBorder="1" applyAlignment="1" applyProtection="1">
      <alignment horizontal="center" vertical="center" wrapText="1"/>
      <protection locked="0"/>
    </xf>
    <xf numFmtId="0" fontId="43" fillId="0" borderId="50" xfId="0" applyFont="1" applyBorder="1" applyAlignment="1" applyProtection="1">
      <alignment horizontal="center" vertical="center" wrapText="1"/>
      <protection locked="0"/>
    </xf>
    <xf numFmtId="0" fontId="43" fillId="0" borderId="164" xfId="0" applyFont="1" applyBorder="1" applyAlignment="1" applyProtection="1">
      <alignment horizontal="center" vertical="center" wrapText="1"/>
      <protection locked="0"/>
    </xf>
    <xf numFmtId="3" fontId="43" fillId="0" borderId="147" xfId="0" applyNumberFormat="1" applyFont="1" applyBorder="1" applyAlignment="1" applyProtection="1">
      <alignment horizontal="center" vertical="center" wrapText="1"/>
      <protection locked="0"/>
    </xf>
    <xf numFmtId="3" fontId="43" fillId="0" borderId="148" xfId="0" applyNumberFormat="1" applyFont="1" applyBorder="1" applyAlignment="1" applyProtection="1">
      <alignment horizontal="center" vertical="center" wrapText="1"/>
      <protection locked="0"/>
    </xf>
    <xf numFmtId="3" fontId="29" fillId="0" borderId="165" xfId="0" applyNumberFormat="1" applyFont="1" applyBorder="1" applyAlignment="1" applyProtection="1">
      <alignment horizontal="center" vertical="center" wrapText="1"/>
      <protection hidden="1"/>
    </xf>
    <xf numFmtId="3" fontId="29" fillId="0" borderId="161" xfId="0" applyNumberFormat="1" applyFont="1" applyBorder="1" applyAlignment="1" applyProtection="1">
      <alignment horizontal="center" vertical="center" wrapText="1"/>
      <protection hidden="1"/>
    </xf>
    <xf numFmtId="0" fontId="29" fillId="0" borderId="33" xfId="0" applyFont="1" applyBorder="1" applyAlignment="1" applyProtection="1">
      <alignment horizontal="center" vertical="center" wrapText="1"/>
      <protection locked="0"/>
    </xf>
    <xf numFmtId="3" fontId="43" fillId="0" borderId="18" xfId="0" applyNumberFormat="1" applyFont="1" applyBorder="1" applyAlignment="1" applyProtection="1">
      <alignment horizontal="center" vertical="center"/>
      <protection locked="0"/>
    </xf>
    <xf numFmtId="0" fontId="22" fillId="0" borderId="31" xfId="0" applyFont="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0" borderId="51"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3" fontId="4" fillId="0" borderId="108" xfId="0" applyNumberFormat="1" applyFont="1" applyBorder="1" applyAlignment="1" applyProtection="1">
      <alignment horizontal="center" vertical="center"/>
      <protection locked="0"/>
    </xf>
    <xf numFmtId="3" fontId="43" fillId="0" borderId="99" xfId="0" applyNumberFormat="1" applyFont="1" applyBorder="1" applyAlignment="1" applyProtection="1">
      <alignment horizontal="center" vertical="center" wrapText="1"/>
      <protection locked="0"/>
    </xf>
    <xf numFmtId="3" fontId="43" fillId="0" borderId="100" xfId="0" applyNumberFormat="1" applyFont="1" applyBorder="1" applyAlignment="1" applyProtection="1">
      <alignment horizontal="center" vertical="center" wrapText="1"/>
      <protection locked="0"/>
    </xf>
    <xf numFmtId="3" fontId="29" fillId="0" borderId="15" xfId="0" applyNumberFormat="1" applyFont="1" applyBorder="1" applyAlignment="1" applyProtection="1">
      <alignment horizontal="center" vertical="center" wrapText="1"/>
      <protection hidden="1"/>
    </xf>
    <xf numFmtId="3" fontId="29" fillId="0" borderId="101" xfId="0" applyNumberFormat="1" applyFont="1" applyBorder="1" applyAlignment="1" applyProtection="1">
      <alignment horizontal="center" vertical="center" wrapText="1"/>
      <protection hidden="1"/>
    </xf>
    <xf numFmtId="3" fontId="29" fillId="0" borderId="93" xfId="0" applyNumberFormat="1" applyFont="1" applyFill="1" applyBorder="1" applyAlignment="1" applyProtection="1">
      <alignment horizontal="center" vertical="center" wrapText="1"/>
      <protection locked="0"/>
    </xf>
    <xf numFmtId="3" fontId="29" fillId="0" borderId="94" xfId="0" applyNumberFormat="1" applyFont="1" applyFill="1" applyBorder="1" applyAlignment="1" applyProtection="1">
      <alignment horizontal="center" vertical="center" wrapText="1"/>
      <protection locked="0"/>
    </xf>
    <xf numFmtId="3" fontId="29" fillId="0" borderId="95" xfId="0" applyNumberFormat="1" applyFont="1" applyFill="1" applyBorder="1" applyAlignment="1" applyProtection="1">
      <alignment horizontal="center" vertical="center" wrapText="1"/>
      <protection hidden="1"/>
    </xf>
    <xf numFmtId="3" fontId="43" fillId="0" borderId="11" xfId="0" applyNumberFormat="1" applyFont="1" applyFill="1" applyBorder="1" applyAlignment="1" applyProtection="1">
      <alignment horizontal="center" vertical="center" wrapText="1"/>
      <protection locked="0"/>
    </xf>
    <xf numFmtId="3" fontId="43" fillId="0" borderId="96" xfId="0" applyNumberFormat="1" applyFont="1" applyFill="1" applyBorder="1" applyAlignment="1" applyProtection="1">
      <alignment horizontal="center" vertical="center" wrapText="1"/>
      <protection locked="0"/>
    </xf>
    <xf numFmtId="3" fontId="29" fillId="0" borderId="15" xfId="0" applyNumberFormat="1" applyFont="1" applyFill="1" applyBorder="1" applyAlignment="1" applyProtection="1">
      <alignment horizontal="center" vertical="center" wrapText="1"/>
      <protection hidden="1"/>
    </xf>
    <xf numFmtId="3" fontId="43" fillId="0" borderId="2" xfId="0" applyNumberFormat="1" applyFont="1" applyFill="1" applyBorder="1" applyAlignment="1" applyProtection="1">
      <alignment horizontal="center" vertical="center" wrapText="1"/>
      <protection locked="0"/>
    </xf>
    <xf numFmtId="3" fontId="43" fillId="0" borderId="1" xfId="0" applyNumberFormat="1" applyFont="1" applyFill="1" applyBorder="1" applyAlignment="1" applyProtection="1">
      <alignment horizontal="center" vertical="center" wrapText="1"/>
      <protection locked="0"/>
    </xf>
    <xf numFmtId="3" fontId="29" fillId="0" borderId="19" xfId="0" applyNumberFormat="1" applyFont="1" applyFill="1" applyBorder="1" applyAlignment="1" applyProtection="1">
      <alignment horizontal="center" vertical="center" wrapText="1"/>
      <protection hidden="1"/>
    </xf>
    <xf numFmtId="3" fontId="43" fillId="0" borderId="99" xfId="0" applyNumberFormat="1" applyFont="1" applyFill="1" applyBorder="1" applyAlignment="1" applyProtection="1">
      <alignment horizontal="center" vertical="center" wrapText="1"/>
      <protection locked="0"/>
    </xf>
    <xf numFmtId="3" fontId="43" fillId="0" borderId="100" xfId="0" applyNumberFormat="1" applyFont="1" applyFill="1" applyBorder="1" applyAlignment="1" applyProtection="1">
      <alignment horizontal="center" vertical="center" wrapText="1"/>
      <protection locked="0"/>
    </xf>
    <xf numFmtId="3" fontId="29" fillId="0" borderId="101" xfId="0" applyNumberFormat="1" applyFont="1" applyFill="1" applyBorder="1" applyAlignment="1" applyProtection="1">
      <alignment horizontal="center" vertical="center" wrapText="1"/>
      <protection hidden="1"/>
    </xf>
    <xf numFmtId="3" fontId="29" fillId="0" borderId="102" xfId="0" applyNumberFormat="1" applyFont="1" applyFill="1" applyBorder="1" applyAlignment="1" applyProtection="1">
      <alignment horizontal="center" vertical="center" wrapText="1"/>
      <protection hidden="1"/>
    </xf>
    <xf numFmtId="3" fontId="29" fillId="0" borderId="94" xfId="0" applyNumberFormat="1" applyFont="1" applyFill="1" applyBorder="1" applyAlignment="1" applyProtection="1">
      <alignment horizontal="center" vertical="center" wrapText="1"/>
      <protection hidden="1"/>
    </xf>
    <xf numFmtId="3" fontId="29" fillId="0" borderId="102" xfId="0" applyNumberFormat="1" applyFont="1" applyFill="1" applyBorder="1" applyAlignment="1" applyProtection="1">
      <alignment horizontal="center" vertical="center" wrapText="1"/>
      <protection locked="0"/>
    </xf>
    <xf numFmtId="3" fontId="43" fillId="0" borderId="46" xfId="0" applyNumberFormat="1" applyFont="1" applyFill="1" applyBorder="1" applyAlignment="1" applyProtection="1">
      <alignment horizontal="center" vertical="center" wrapText="1"/>
      <protection locked="0"/>
    </xf>
    <xf numFmtId="3" fontId="43" fillId="0" borderId="47" xfId="0" applyNumberFormat="1" applyFont="1" applyFill="1" applyBorder="1" applyAlignment="1" applyProtection="1">
      <alignment horizontal="center" vertical="center" wrapText="1"/>
      <protection locked="0"/>
    </xf>
    <xf numFmtId="3" fontId="29" fillId="0" borderId="163" xfId="0" applyNumberFormat="1" applyFont="1" applyFill="1" applyBorder="1" applyAlignment="1" applyProtection="1">
      <alignment horizontal="center" vertical="center" wrapText="1"/>
      <protection hidden="1"/>
    </xf>
    <xf numFmtId="3" fontId="43" fillId="0" borderId="17" xfId="0" applyNumberFormat="1" applyFont="1" applyFill="1" applyBorder="1" applyAlignment="1" applyProtection="1">
      <alignment horizontal="center" vertical="center" wrapText="1"/>
      <protection locked="0"/>
    </xf>
    <xf numFmtId="3" fontId="43" fillId="0" borderId="183" xfId="0" applyNumberFormat="1" applyFont="1" applyFill="1" applyBorder="1" applyAlignment="1" applyProtection="1">
      <alignment horizontal="center" vertical="center" wrapText="1"/>
      <protection locked="0"/>
    </xf>
    <xf numFmtId="3" fontId="29" fillId="0" borderId="93" xfId="0" applyNumberFormat="1" applyFont="1" applyFill="1" applyBorder="1" applyAlignment="1" applyProtection="1">
      <alignment horizontal="center" vertical="center" wrapText="1"/>
      <protection hidden="1"/>
    </xf>
    <xf numFmtId="3" fontId="29" fillId="0" borderId="36" xfId="0" applyNumberFormat="1" applyFont="1" applyFill="1" applyBorder="1" applyAlignment="1" applyProtection="1">
      <alignment horizontal="center" vertical="center" wrapText="1"/>
      <protection hidden="1"/>
    </xf>
    <xf numFmtId="3" fontId="29" fillId="0" borderId="108" xfId="0" applyNumberFormat="1" applyFont="1" applyFill="1" applyBorder="1" applyAlignment="1" applyProtection="1">
      <alignment horizontal="center" vertical="center" wrapText="1"/>
      <protection hidden="1"/>
    </xf>
    <xf numFmtId="3" fontId="29" fillId="0" borderId="109" xfId="0" applyNumberFormat="1" applyFont="1" applyFill="1" applyBorder="1" applyAlignment="1" applyProtection="1">
      <alignment horizontal="center" vertical="center" wrapText="1"/>
      <protection hidden="1"/>
    </xf>
    <xf numFmtId="0" fontId="29" fillId="0" borderId="91" xfId="0" applyFont="1" applyBorder="1" applyAlignment="1" applyProtection="1">
      <alignment horizontal="left" vertical="center" wrapText="1"/>
      <protection locked="0"/>
    </xf>
    <xf numFmtId="3" fontId="29" fillId="0" borderId="129" xfId="0" applyNumberFormat="1" applyFont="1" applyBorder="1" applyAlignment="1" applyProtection="1">
      <alignment horizontal="center" vertical="center" wrapText="1"/>
      <protection hidden="1"/>
    </xf>
    <xf numFmtId="0" fontId="43" fillId="0" borderId="104" xfId="0" applyFont="1" applyBorder="1" applyAlignment="1" applyProtection="1">
      <alignment vertical="center" wrapText="1"/>
      <protection locked="0"/>
    </xf>
    <xf numFmtId="3" fontId="43" fillId="0" borderId="131" xfId="0" applyNumberFormat="1" applyFont="1" applyBorder="1" applyAlignment="1" applyProtection="1">
      <alignment horizontal="center" vertical="center" wrapText="1"/>
      <protection locked="0"/>
    </xf>
    <xf numFmtId="0" fontId="43" fillId="0" borderId="16" xfId="0" applyFont="1" applyBorder="1" applyAlignment="1" applyProtection="1">
      <alignment vertical="center" wrapText="1"/>
      <protection locked="0"/>
    </xf>
    <xf numFmtId="0" fontId="43" fillId="0" borderId="133" xfId="0" applyFont="1" applyBorder="1" applyAlignment="1" applyProtection="1">
      <alignment vertical="center" wrapText="1"/>
      <protection locked="0"/>
    </xf>
    <xf numFmtId="3" fontId="43" fillId="0" borderId="125" xfId="0" applyNumberFormat="1" applyFont="1" applyBorder="1" applyAlignment="1" applyProtection="1">
      <alignment horizontal="center" vertical="center" wrapText="1"/>
      <protection locked="0"/>
    </xf>
    <xf numFmtId="3" fontId="43" fillId="0" borderId="126" xfId="0" applyNumberFormat="1" applyFont="1" applyBorder="1" applyAlignment="1" applyProtection="1">
      <alignment horizontal="center" vertical="center" wrapText="1"/>
      <protection locked="0"/>
    </xf>
    <xf numFmtId="0" fontId="29" fillId="0" borderId="91" xfId="0" applyFont="1" applyBorder="1" applyAlignment="1" applyProtection="1">
      <alignment vertical="center" wrapText="1"/>
      <protection locked="0"/>
    </xf>
    <xf numFmtId="0" fontId="29" fillId="0" borderId="106" xfId="0" applyFont="1" applyBorder="1" applyAlignment="1" applyProtection="1">
      <alignment vertical="center" wrapText="1"/>
      <protection locked="0"/>
    </xf>
    <xf numFmtId="3" fontId="29" fillId="0" borderId="127" xfId="0" applyNumberFormat="1" applyFont="1" applyBorder="1" applyAlignment="1" applyProtection="1">
      <alignment horizontal="center" vertical="center" wrapText="1"/>
      <protection hidden="1"/>
    </xf>
    <xf numFmtId="3" fontId="29" fillId="0" borderId="128" xfId="0" applyNumberFormat="1" applyFont="1" applyBorder="1" applyAlignment="1" applyProtection="1">
      <alignment horizontal="center" vertical="center" wrapText="1"/>
      <protection hidden="1"/>
    </xf>
    <xf numFmtId="0" fontId="29" fillId="0" borderId="91" xfId="0" applyFont="1" applyFill="1" applyBorder="1" applyAlignment="1" applyProtection="1">
      <alignment horizontal="left" vertical="center" wrapText="1"/>
      <protection locked="0"/>
    </xf>
    <xf numFmtId="3" fontId="29" fillId="0" borderId="129" xfId="0" applyNumberFormat="1" applyFont="1" applyFill="1" applyBorder="1" applyAlignment="1" applyProtection="1">
      <alignment horizontal="center" vertical="center" wrapText="1"/>
      <protection locked="0"/>
    </xf>
    <xf numFmtId="3" fontId="29" fillId="0" borderId="130" xfId="0" applyNumberFormat="1" applyFont="1" applyFill="1" applyBorder="1" applyAlignment="1" applyProtection="1">
      <alignment horizontal="center" vertical="center" wrapText="1"/>
      <protection locked="0"/>
    </xf>
    <xf numFmtId="0" fontId="43" fillId="0" borderId="104" xfId="0" applyFont="1" applyFill="1" applyBorder="1" applyAlignment="1" applyProtection="1">
      <alignment vertical="center" wrapText="1"/>
      <protection locked="0"/>
    </xf>
    <xf numFmtId="3" fontId="43" fillId="0" borderId="131" xfId="0" applyNumberFormat="1" applyFont="1" applyFill="1" applyBorder="1" applyAlignment="1" applyProtection="1">
      <alignment horizontal="center" vertical="center" wrapText="1"/>
      <protection locked="0"/>
    </xf>
    <xf numFmtId="3" fontId="43" fillId="0" borderId="14" xfId="0" applyNumberFormat="1" applyFont="1" applyFill="1" applyBorder="1" applyAlignment="1" applyProtection="1">
      <alignment horizontal="center" vertical="center" wrapText="1"/>
      <protection locked="0"/>
    </xf>
    <xf numFmtId="0" fontId="43" fillId="0" borderId="16" xfId="0" applyFont="1" applyFill="1" applyBorder="1" applyAlignment="1" applyProtection="1">
      <alignment vertical="center" wrapText="1"/>
      <protection locked="0"/>
    </xf>
    <xf numFmtId="3" fontId="43" fillId="0" borderId="132" xfId="0" applyNumberFormat="1" applyFont="1" applyFill="1" applyBorder="1" applyAlignment="1" applyProtection="1">
      <alignment horizontal="center" vertical="center" wrapText="1"/>
      <protection locked="0"/>
    </xf>
    <xf numFmtId="3" fontId="43" fillId="0" borderId="18" xfId="0" applyNumberFormat="1" applyFont="1" applyFill="1" applyBorder="1" applyAlignment="1" applyProtection="1">
      <alignment horizontal="center" vertical="center" wrapText="1"/>
      <protection locked="0"/>
    </xf>
    <xf numFmtId="0" fontId="43" fillId="0" borderId="133" xfId="0" applyFont="1" applyFill="1" applyBorder="1" applyAlignment="1" applyProtection="1">
      <alignment vertical="center" wrapText="1"/>
      <protection locked="0"/>
    </xf>
    <xf numFmtId="3" fontId="43" fillId="0" borderId="134" xfId="0" applyNumberFormat="1" applyFont="1" applyFill="1" applyBorder="1" applyAlignment="1" applyProtection="1">
      <alignment horizontal="center" vertical="center" wrapText="1"/>
      <protection locked="0"/>
    </xf>
    <xf numFmtId="3" fontId="43" fillId="0" borderId="126" xfId="0" applyNumberFormat="1" applyFont="1" applyFill="1" applyBorder="1" applyAlignment="1" applyProtection="1">
      <alignment horizontal="center" vertical="center" wrapText="1"/>
      <protection locked="0"/>
    </xf>
    <xf numFmtId="0" fontId="29" fillId="0" borderId="91" xfId="0" applyFont="1" applyFill="1" applyBorder="1" applyAlignment="1" applyProtection="1">
      <alignment vertical="center" wrapText="1"/>
      <protection locked="0"/>
    </xf>
    <xf numFmtId="3" fontId="29" fillId="0" borderId="129" xfId="0" applyNumberFormat="1" applyFont="1" applyFill="1" applyBorder="1" applyAlignment="1" applyProtection="1">
      <alignment horizontal="center" vertical="center" wrapText="1"/>
      <protection hidden="1"/>
    </xf>
    <xf numFmtId="3" fontId="29" fillId="0" borderId="130" xfId="0" applyNumberFormat="1" applyFont="1" applyFill="1" applyBorder="1" applyAlignment="1" applyProtection="1">
      <alignment horizontal="center" vertical="center" wrapText="1"/>
      <protection hidden="1"/>
    </xf>
    <xf numFmtId="3" fontId="43" fillId="0" borderId="125" xfId="0" applyNumberFormat="1" applyFont="1" applyFill="1" applyBorder="1" applyAlignment="1" applyProtection="1">
      <alignment horizontal="center" vertical="center" wrapText="1"/>
      <protection locked="0"/>
    </xf>
    <xf numFmtId="0" fontId="29" fillId="0" borderId="106" xfId="0" applyFont="1" applyFill="1" applyBorder="1" applyAlignment="1" applyProtection="1">
      <alignment vertical="center" wrapText="1"/>
      <protection locked="0"/>
    </xf>
    <xf numFmtId="3" fontId="29" fillId="0" borderId="127" xfId="0" applyNumberFormat="1" applyFont="1" applyFill="1" applyBorder="1" applyAlignment="1" applyProtection="1">
      <alignment horizontal="center" vertical="center" wrapText="1"/>
      <protection hidden="1"/>
    </xf>
    <xf numFmtId="3" fontId="29" fillId="0" borderId="128" xfId="0" applyNumberFormat="1" applyFont="1" applyFill="1" applyBorder="1" applyAlignment="1" applyProtection="1">
      <alignment horizontal="center" vertical="center" wrapText="1"/>
      <protection hidden="1"/>
    </xf>
    <xf numFmtId="3" fontId="22" fillId="0" borderId="131" xfId="0" applyNumberFormat="1" applyFont="1" applyFill="1" applyBorder="1" applyAlignment="1" applyProtection="1">
      <alignment horizontal="center" vertical="center" wrapText="1"/>
      <protection locked="0"/>
    </xf>
    <xf numFmtId="0" fontId="22" fillId="0" borderId="14" xfId="0" applyFont="1" applyFill="1" applyBorder="1" applyAlignment="1">
      <alignment horizontal="center" vertical="center" wrapText="1"/>
    </xf>
    <xf numFmtId="3" fontId="22" fillId="0" borderId="14" xfId="0" applyNumberFormat="1" applyFont="1" applyFill="1" applyBorder="1" applyAlignment="1" applyProtection="1">
      <alignment horizontal="center" vertical="center" wrapText="1"/>
      <protection locked="0"/>
    </xf>
    <xf numFmtId="3" fontId="22" fillId="0" borderId="195" xfId="0" applyNumberFormat="1" applyFont="1" applyFill="1" applyBorder="1" applyAlignment="1" applyProtection="1">
      <alignment horizontal="center" vertical="center"/>
      <protection hidden="1"/>
    </xf>
    <xf numFmtId="3" fontId="22" fillId="0" borderId="132" xfId="0" applyNumberFormat="1" applyFont="1" applyFill="1" applyBorder="1" applyAlignment="1" applyProtection="1">
      <alignment horizontal="center" vertical="center" wrapText="1"/>
      <protection locked="0"/>
    </xf>
    <xf numFmtId="3" fontId="22" fillId="0" borderId="18" xfId="0" applyNumberFormat="1" applyFont="1" applyFill="1" applyBorder="1" applyAlignment="1" applyProtection="1">
      <alignment horizontal="center" vertical="center" wrapText="1"/>
      <protection locked="0"/>
    </xf>
    <xf numFmtId="3" fontId="22" fillId="0" borderId="59" xfId="0" applyNumberFormat="1" applyFont="1" applyFill="1" applyBorder="1" applyAlignment="1" applyProtection="1">
      <alignment horizontal="center" vertical="center"/>
      <protection hidden="1"/>
    </xf>
    <xf numFmtId="3" fontId="22" fillId="0" borderId="125" xfId="0" applyNumberFormat="1" applyFont="1" applyFill="1" applyBorder="1" applyAlignment="1" applyProtection="1">
      <alignment horizontal="center" vertical="center" wrapText="1"/>
      <protection locked="0"/>
    </xf>
    <xf numFmtId="3" fontId="22" fillId="0" borderId="126" xfId="0" applyNumberFormat="1" applyFont="1" applyFill="1" applyBorder="1" applyAlignment="1" applyProtection="1">
      <alignment horizontal="center" vertical="center" wrapText="1"/>
      <protection locked="0"/>
    </xf>
    <xf numFmtId="3" fontId="22" fillId="0" borderId="265" xfId="0" applyNumberFormat="1" applyFont="1" applyFill="1" applyBorder="1" applyAlignment="1" applyProtection="1">
      <alignment horizontal="center" vertical="center"/>
      <protection hidden="1"/>
    </xf>
    <xf numFmtId="3" fontId="21" fillId="0" borderId="129" xfId="0" applyNumberFormat="1" applyFont="1" applyFill="1" applyBorder="1" applyAlignment="1" applyProtection="1">
      <alignment horizontal="center" vertical="center" wrapText="1"/>
      <protection hidden="1"/>
    </xf>
    <xf numFmtId="3" fontId="21" fillId="0" borderId="130" xfId="0" applyNumberFormat="1" applyFont="1" applyFill="1" applyBorder="1" applyAlignment="1" applyProtection="1">
      <alignment horizontal="center" vertical="center" wrapText="1"/>
      <protection hidden="1"/>
    </xf>
    <xf numFmtId="3" fontId="21" fillId="0" borderId="200" xfId="0" applyNumberFormat="1" applyFont="1" applyFill="1" applyBorder="1" applyAlignment="1" applyProtection="1">
      <alignment horizontal="center" vertical="center"/>
      <protection hidden="1"/>
    </xf>
    <xf numFmtId="3" fontId="22" fillId="0" borderId="149" xfId="0" applyNumberFormat="1" applyFont="1" applyFill="1" applyBorder="1" applyAlignment="1" applyProtection="1">
      <alignment horizontal="center" vertical="center"/>
      <protection locked="0"/>
    </xf>
    <xf numFmtId="3" fontId="21" fillId="0" borderId="94" xfId="0" applyNumberFormat="1" applyFont="1" applyFill="1" applyBorder="1" applyAlignment="1" applyProtection="1">
      <alignment horizontal="center" vertical="center"/>
      <protection hidden="1"/>
    </xf>
    <xf numFmtId="3" fontId="22" fillId="0" borderId="96" xfId="0" applyNumberFormat="1" applyFont="1" applyFill="1" applyBorder="1" applyAlignment="1" applyProtection="1">
      <alignment horizontal="center" vertical="center"/>
      <protection locked="0"/>
    </xf>
    <xf numFmtId="3" fontId="22" fillId="0" borderId="1" xfId="0" applyNumberFormat="1" applyFont="1" applyFill="1" applyBorder="1" applyAlignment="1" applyProtection="1">
      <alignment horizontal="center" vertical="center"/>
      <protection locked="0"/>
    </xf>
    <xf numFmtId="3" fontId="22" fillId="0" borderId="18" xfId="0" applyNumberFormat="1" applyFont="1" applyFill="1" applyBorder="1" applyAlignment="1" applyProtection="1">
      <alignment horizontal="center" vertical="center"/>
      <protection locked="0"/>
    </xf>
    <xf numFmtId="3" fontId="12" fillId="0" borderId="108" xfId="0" applyNumberFormat="1" applyFont="1" applyFill="1" applyBorder="1" applyAlignment="1" applyProtection="1">
      <alignment horizontal="center" vertical="center"/>
      <protection locked="0"/>
    </xf>
    <xf numFmtId="3" fontId="4" fillId="0" borderId="1" xfId="0" applyNumberFormat="1" applyFont="1" applyFill="1" applyBorder="1" applyAlignment="1" applyProtection="1">
      <alignment horizontal="center" vertical="center"/>
      <protection locked="0"/>
    </xf>
    <xf numFmtId="3" fontId="4" fillId="0" borderId="18"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horizontal="justify" vertical="top"/>
      <protection locked="0"/>
    </xf>
    <xf numFmtId="3" fontId="43" fillId="0" borderId="161" xfId="0" applyNumberFormat="1" applyFont="1" applyFill="1" applyBorder="1" applyAlignment="1" applyProtection="1">
      <alignment horizontal="center" vertical="center" wrapText="1"/>
      <protection locked="0"/>
    </xf>
    <xf numFmtId="3" fontId="29" fillId="0" borderId="154" xfId="0" applyNumberFormat="1" applyFont="1" applyFill="1" applyBorder="1" applyAlignment="1" applyProtection="1">
      <alignment horizontal="center" vertical="center" wrapText="1"/>
      <protection hidden="1"/>
    </xf>
    <xf numFmtId="3" fontId="43" fillId="0" borderId="57" xfId="0" applyNumberFormat="1" applyFont="1" applyFill="1" applyBorder="1" applyAlignment="1" applyProtection="1">
      <alignment horizontal="center" vertical="center"/>
      <protection locked="0"/>
    </xf>
    <xf numFmtId="0" fontId="22" fillId="0" borderId="111" xfId="0" applyFont="1" applyFill="1" applyBorder="1" applyAlignment="1" applyProtection="1">
      <alignment horizontal="center" vertical="center"/>
    </xf>
    <xf numFmtId="3" fontId="22" fillId="0" borderId="111" xfId="0" applyNumberFormat="1" applyFont="1" applyFill="1" applyBorder="1" applyAlignment="1" applyProtection="1">
      <alignment horizontal="center" vertical="center"/>
    </xf>
    <xf numFmtId="0" fontId="22" fillId="0" borderId="83" xfId="0" applyFont="1" applyFill="1" applyBorder="1" applyAlignment="1" applyProtection="1">
      <alignment horizontal="center" vertical="center"/>
    </xf>
    <xf numFmtId="0" fontId="22" fillId="0" borderId="17" xfId="0" applyFont="1" applyFill="1" applyBorder="1" applyAlignment="1" applyProtection="1">
      <alignment horizontal="center" vertical="center"/>
    </xf>
    <xf numFmtId="3" fontId="43" fillId="0" borderId="1" xfId="0" applyNumberFormat="1" applyFont="1" applyFill="1" applyBorder="1" applyAlignment="1" applyProtection="1">
      <alignment horizontal="center" vertical="center"/>
      <protection locked="0"/>
    </xf>
    <xf numFmtId="3" fontId="30" fillId="0" borderId="1" xfId="0" applyNumberFormat="1" applyFont="1" applyFill="1" applyBorder="1" applyAlignment="1" applyProtection="1">
      <alignment horizontal="center" vertical="center"/>
      <protection locked="0"/>
    </xf>
    <xf numFmtId="3" fontId="30" fillId="0" borderId="19" xfId="0" applyNumberFormat="1" applyFont="1" applyFill="1" applyBorder="1" applyAlignment="1" applyProtection="1">
      <alignment horizontal="center" vertical="center"/>
      <protection locked="0"/>
    </xf>
    <xf numFmtId="3" fontId="43" fillId="0" borderId="17" xfId="0" applyNumberFormat="1" applyFont="1" applyFill="1" applyBorder="1" applyAlignment="1" applyProtection="1">
      <alignment horizontal="center" vertical="center"/>
      <protection locked="0"/>
    </xf>
    <xf numFmtId="3" fontId="22" fillId="0" borderId="19" xfId="0" applyNumberFormat="1" applyFont="1" applyFill="1" applyBorder="1" applyAlignment="1" applyProtection="1">
      <alignment horizontal="center" vertical="center"/>
      <protection locked="0"/>
    </xf>
    <xf numFmtId="3" fontId="43" fillId="0" borderId="174" xfId="0" applyNumberFormat="1" applyFont="1" applyFill="1" applyBorder="1" applyAlignment="1" applyProtection="1">
      <alignment horizontal="center" vertical="center"/>
      <protection locked="0"/>
    </xf>
    <xf numFmtId="3" fontId="43" fillId="0" borderId="149" xfId="0" applyNumberFormat="1" applyFont="1" applyFill="1" applyBorder="1" applyAlignment="1" applyProtection="1">
      <alignment horizontal="center" vertical="center"/>
      <protection locked="0"/>
    </xf>
    <xf numFmtId="3" fontId="22" fillId="0" borderId="166" xfId="0" applyNumberFormat="1" applyFont="1" applyFill="1" applyBorder="1" applyAlignment="1" applyProtection="1">
      <alignment horizontal="center" vertical="center"/>
      <protection locked="0"/>
    </xf>
    <xf numFmtId="3" fontId="29" fillId="0" borderId="190" xfId="0" applyNumberFormat="1" applyFont="1" applyFill="1" applyBorder="1" applyAlignment="1" applyProtection="1">
      <alignment horizontal="center" vertical="center"/>
      <protection hidden="1"/>
    </xf>
    <xf numFmtId="3" fontId="29" fillId="0" borderId="130" xfId="0" applyNumberFormat="1" applyFont="1" applyFill="1" applyBorder="1" applyAlignment="1" applyProtection="1">
      <alignment horizontal="center" vertical="center"/>
      <protection hidden="1"/>
    </xf>
    <xf numFmtId="3" fontId="22" fillId="0" borderId="287" xfId="0" applyNumberFormat="1" applyFont="1" applyFill="1" applyBorder="1" applyAlignment="1" applyProtection="1">
      <alignment horizontal="center" vertical="center"/>
      <protection locked="0"/>
    </xf>
    <xf numFmtId="3" fontId="22" fillId="0" borderId="165" xfId="0" applyNumberFormat="1" applyFont="1" applyFill="1" applyBorder="1" applyAlignment="1" applyProtection="1">
      <alignment horizontal="center" vertical="center"/>
      <protection locked="0"/>
    </xf>
    <xf numFmtId="0" fontId="22" fillId="0" borderId="46" xfId="0" applyFont="1" applyFill="1" applyBorder="1" applyAlignment="1" applyProtection="1">
      <alignment horizontal="center" vertical="center"/>
    </xf>
    <xf numFmtId="3" fontId="30" fillId="0" borderId="47" xfId="0" applyNumberFormat="1" applyFont="1" applyFill="1" applyBorder="1" applyAlignment="1" applyProtection="1">
      <alignment horizontal="center" vertical="center"/>
      <protection locked="0"/>
    </xf>
    <xf numFmtId="3" fontId="43" fillId="0" borderId="145" xfId="0" applyNumberFormat="1" applyFont="1" applyFill="1" applyBorder="1" applyAlignment="1" applyProtection="1">
      <alignment horizontal="center" vertical="center"/>
      <protection locked="0"/>
    </xf>
    <xf numFmtId="3" fontId="30" fillId="0" borderId="163" xfId="0" applyNumberFormat="1" applyFont="1" applyFill="1" applyBorder="1" applyAlignment="1" applyProtection="1">
      <alignment horizontal="center" vertical="center"/>
      <protection locked="0"/>
    </xf>
    <xf numFmtId="0" fontId="22" fillId="0" borderId="190" xfId="0" applyFont="1" applyFill="1" applyBorder="1" applyAlignment="1" applyProtection="1">
      <alignment horizontal="center" vertical="center"/>
    </xf>
    <xf numFmtId="3" fontId="30" fillId="0" borderId="287" xfId="0" applyNumberFormat="1" applyFont="1" applyFill="1" applyBorder="1" applyAlignment="1" applyProtection="1">
      <alignment horizontal="center" vertical="center"/>
      <protection locked="0"/>
    </xf>
    <xf numFmtId="3" fontId="43" fillId="0" borderId="148" xfId="0" applyNumberFormat="1" applyFont="1" applyFill="1" applyBorder="1" applyAlignment="1" applyProtection="1">
      <alignment horizontal="center" vertical="center"/>
      <protection locked="0"/>
    </xf>
    <xf numFmtId="3" fontId="30" fillId="0" borderId="165" xfId="0" applyNumberFormat="1" applyFont="1" applyFill="1" applyBorder="1" applyAlignment="1" applyProtection="1">
      <alignment horizontal="center" vertical="center"/>
      <protection locked="0"/>
    </xf>
    <xf numFmtId="0" fontId="22" fillId="0" borderId="93" xfId="0" applyFont="1" applyFill="1" applyBorder="1" applyAlignment="1" applyProtection="1">
      <alignment horizontal="center" vertical="center"/>
    </xf>
    <xf numFmtId="3" fontId="43" fillId="0" borderId="94" xfId="0" applyNumberFormat="1" applyFont="1" applyFill="1" applyBorder="1" applyAlignment="1" applyProtection="1">
      <alignment horizontal="center" vertical="center"/>
      <protection hidden="1"/>
    </xf>
    <xf numFmtId="3" fontId="30" fillId="0" borderId="94" xfId="0" applyNumberFormat="1" applyFont="1" applyFill="1" applyBorder="1" applyAlignment="1" applyProtection="1">
      <alignment horizontal="center" vertical="center"/>
      <protection locked="0"/>
    </xf>
    <xf numFmtId="3" fontId="30" fillId="0" borderId="200" xfId="0" applyNumberFormat="1" applyFont="1" applyFill="1" applyBorder="1" applyAlignment="1" applyProtection="1">
      <alignment horizontal="center" vertical="center"/>
      <protection locked="0"/>
    </xf>
    <xf numFmtId="3" fontId="43" fillId="0" borderId="255" xfId="0" applyNumberFormat="1" applyFont="1" applyFill="1" applyBorder="1" applyAlignment="1" applyProtection="1">
      <alignment horizontal="center" vertical="center" wrapText="1"/>
      <protection locked="0"/>
    </xf>
    <xf numFmtId="3" fontId="43" fillId="0" borderId="295" xfId="0" applyNumberFormat="1" applyFont="1" applyFill="1" applyBorder="1" applyAlignment="1" applyProtection="1">
      <alignment horizontal="center" vertical="center" wrapText="1"/>
      <protection locked="0"/>
    </xf>
    <xf numFmtId="3" fontId="43" fillId="0" borderId="296" xfId="0" applyNumberFormat="1" applyFont="1" applyFill="1" applyBorder="1" applyAlignment="1" applyProtection="1">
      <alignment horizontal="center" vertical="center" wrapText="1"/>
      <protection locked="0"/>
    </xf>
    <xf numFmtId="3" fontId="43" fillId="0" borderId="256" xfId="0" applyNumberFormat="1" applyFont="1" applyFill="1" applyBorder="1" applyAlignment="1" applyProtection="1">
      <alignment horizontal="center" vertical="center" wrapText="1"/>
      <protection locked="0"/>
    </xf>
    <xf numFmtId="3" fontId="43" fillId="0" borderId="297" xfId="0" applyNumberFormat="1" applyFont="1" applyFill="1" applyBorder="1" applyAlignment="1" applyProtection="1">
      <alignment horizontal="center" vertical="center" wrapText="1"/>
      <protection locked="0"/>
    </xf>
    <xf numFmtId="3" fontId="43" fillId="0" borderId="298" xfId="0" applyNumberFormat="1" applyFont="1" applyFill="1" applyBorder="1" applyAlignment="1" applyProtection="1">
      <alignment horizontal="center" vertical="center" wrapText="1"/>
      <protection locked="0"/>
    </xf>
    <xf numFmtId="3" fontId="43" fillId="0" borderId="239" xfId="0" applyNumberFormat="1" applyFont="1" applyFill="1" applyBorder="1" applyAlignment="1" applyProtection="1">
      <alignment horizontal="center" vertical="center" wrapText="1"/>
      <protection locked="0"/>
    </xf>
    <xf numFmtId="3" fontId="43" fillId="0" borderId="240" xfId="0" applyNumberFormat="1" applyFont="1" applyFill="1" applyBorder="1" applyAlignment="1" applyProtection="1">
      <alignment horizontal="center" vertical="center" wrapText="1"/>
      <protection locked="0"/>
    </xf>
    <xf numFmtId="3" fontId="43" fillId="0" borderId="299" xfId="0" applyNumberFormat="1" applyFont="1" applyFill="1" applyBorder="1" applyAlignment="1" applyProtection="1">
      <alignment horizontal="center" vertical="center" wrapText="1"/>
      <protection locked="0"/>
    </xf>
    <xf numFmtId="3" fontId="43" fillId="0" borderId="300" xfId="0" applyNumberFormat="1" applyFont="1" applyFill="1" applyBorder="1" applyAlignment="1" applyProtection="1">
      <alignment horizontal="center" vertical="center" wrapText="1"/>
      <protection locked="0"/>
    </xf>
    <xf numFmtId="0" fontId="22" fillId="0" borderId="32" xfId="0" applyFont="1" applyFill="1" applyBorder="1" applyAlignment="1" applyProtection="1">
      <alignment horizontal="center" vertical="center" wrapText="1"/>
      <protection locked="0"/>
    </xf>
    <xf numFmtId="0" fontId="22" fillId="0" borderId="60" xfId="0" applyFont="1" applyFill="1" applyBorder="1" applyAlignment="1" applyProtection="1">
      <alignment horizontal="center" vertical="center" wrapText="1"/>
      <protection locked="0"/>
    </xf>
    <xf numFmtId="3" fontId="43" fillId="0" borderId="18" xfId="0" applyNumberFormat="1" applyFont="1" applyFill="1" applyBorder="1" applyAlignment="1" applyProtection="1">
      <alignment horizontal="center" vertical="center"/>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vertical="center" wrapText="1"/>
      <protection locked="0"/>
    </xf>
    <xf numFmtId="0" fontId="4" fillId="0" borderId="0" xfId="0" applyFont="1" applyBorder="1" applyAlignment="1" applyProtection="1">
      <alignment horizontal="left"/>
      <protection locked="0"/>
    </xf>
    <xf numFmtId="0" fontId="10" fillId="0" borderId="0" xfId="0" applyFont="1" applyBorder="1" applyAlignment="1" applyProtection="1">
      <alignment horizontal="justify" vertical="top" wrapText="1"/>
      <protection locked="0"/>
    </xf>
    <xf numFmtId="3" fontId="48" fillId="0" borderId="1" xfId="0" applyNumberFormat="1" applyFont="1" applyFill="1" applyBorder="1" applyAlignment="1" applyProtection="1">
      <alignment horizontal="center" vertical="center"/>
      <protection locked="0"/>
    </xf>
    <xf numFmtId="3" fontId="48" fillId="0" borderId="149" xfId="0" applyNumberFormat="1" applyFont="1" applyFill="1" applyBorder="1" applyAlignment="1" applyProtection="1">
      <alignment horizontal="center" vertical="center"/>
      <protection locked="0"/>
    </xf>
    <xf numFmtId="3" fontId="49" fillId="0" borderId="130" xfId="0" applyNumberFormat="1" applyFont="1" applyFill="1" applyBorder="1" applyAlignment="1" applyProtection="1">
      <alignment horizontal="center" vertical="center"/>
      <protection hidden="1"/>
    </xf>
    <xf numFmtId="3" fontId="43" fillId="0" borderId="47" xfId="0" applyNumberFormat="1" applyFont="1" applyFill="1" applyBorder="1" applyAlignment="1" applyProtection="1">
      <alignment horizontal="center" vertical="center"/>
      <protection locked="0"/>
    </xf>
    <xf numFmtId="3" fontId="43" fillId="0" borderId="287" xfId="0" applyNumberFormat="1" applyFont="1" applyFill="1" applyBorder="1" applyAlignment="1" applyProtection="1">
      <alignment horizontal="center" vertical="center"/>
      <protection locked="0"/>
    </xf>
    <xf numFmtId="0" fontId="8" fillId="0" borderId="0" xfId="0" applyFont="1" applyAlignment="1" applyProtection="1">
      <alignment horizontal="left"/>
      <protection locked="0"/>
    </xf>
    <xf numFmtId="0" fontId="22" fillId="0" borderId="0" xfId="0" applyFont="1" applyBorder="1" applyAlignment="1" applyProtection="1">
      <alignment horizontal="justify" vertical="top"/>
      <protection locked="0"/>
    </xf>
    <xf numFmtId="0" fontId="0" fillId="0" borderId="0" xfId="0" applyAlignment="1"/>
    <xf numFmtId="0" fontId="4" fillId="0" borderId="0" xfId="0" applyFont="1" applyBorder="1" applyAlignment="1" applyProtection="1">
      <alignment horizontal="justify" vertical="top" wrapText="1"/>
      <protection locked="0"/>
    </xf>
    <xf numFmtId="0" fontId="22" fillId="0" borderId="373" xfId="0" applyFont="1" applyBorder="1" applyAlignment="1" applyProtection="1">
      <alignment horizontal="left" vertical="center" wrapText="1" indent="1"/>
      <protection locked="0"/>
    </xf>
    <xf numFmtId="0" fontId="22" fillId="0" borderId="2" xfId="0" applyFont="1" applyBorder="1" applyAlignment="1" applyProtection="1">
      <alignment horizontal="left" vertical="center" wrapText="1" indent="1"/>
      <protection locked="0"/>
    </xf>
    <xf numFmtId="0" fontId="22" fillId="0" borderId="374" xfId="0" applyFont="1" applyBorder="1" applyAlignment="1" applyProtection="1">
      <alignment horizontal="left" vertical="center" wrapText="1" indent="1"/>
      <protection locked="0"/>
    </xf>
    <xf numFmtId="3" fontId="30" fillId="0" borderId="239" xfId="0" applyNumberFormat="1" applyFont="1" applyBorder="1" applyAlignment="1" applyProtection="1">
      <alignment horizontal="left" vertical="center" wrapText="1"/>
      <protection locked="0"/>
    </xf>
    <xf numFmtId="3" fontId="30" fillId="0" borderId="3" xfId="0" applyNumberFormat="1" applyFont="1" applyBorder="1" applyAlignment="1" applyProtection="1">
      <alignment horizontal="left" vertical="center" wrapText="1"/>
      <protection locked="0"/>
    </xf>
    <xf numFmtId="3" fontId="22" fillId="0" borderId="240" xfId="0" applyNumberFormat="1" applyFont="1" applyBorder="1" applyAlignment="1" applyProtection="1">
      <alignment horizontal="center" vertical="center" wrapText="1"/>
      <protection locked="0"/>
    </xf>
    <xf numFmtId="3" fontId="22" fillId="0" borderId="239" xfId="0" applyNumberFormat="1" applyFont="1" applyBorder="1" applyAlignment="1" applyProtection="1">
      <alignment horizontal="center" vertical="center" wrapText="1"/>
      <protection locked="0"/>
    </xf>
    <xf numFmtId="3" fontId="22" fillId="0" borderId="240" xfId="0" applyNumberFormat="1" applyFont="1" applyFill="1" applyBorder="1" applyAlignment="1" applyProtection="1">
      <alignment horizontal="center" vertical="center" wrapText="1"/>
      <protection locked="0"/>
    </xf>
    <xf numFmtId="3" fontId="22" fillId="0" borderId="241" xfId="0" applyNumberFormat="1" applyFont="1" applyFill="1" applyBorder="1" applyAlignment="1" applyProtection="1">
      <alignment horizontal="center" vertical="center" wrapText="1"/>
      <protection locked="0"/>
    </xf>
    <xf numFmtId="0" fontId="22" fillId="0" borderId="242" xfId="0" applyFont="1" applyBorder="1" applyAlignment="1" applyProtection="1">
      <alignment horizontal="left" vertical="center" wrapText="1" indent="1"/>
      <protection locked="0"/>
    </xf>
    <xf numFmtId="0" fontId="22" fillId="0" borderId="243" xfId="0" applyFont="1" applyBorder="1" applyAlignment="1" applyProtection="1">
      <alignment horizontal="left" vertical="center" wrapText="1" indent="1"/>
      <protection locked="0"/>
    </xf>
    <xf numFmtId="3" fontId="22" fillId="0" borderId="243" xfId="0" applyNumberFormat="1" applyFont="1" applyBorder="1" applyAlignment="1" applyProtection="1">
      <alignment horizontal="center" vertical="center"/>
      <protection locked="0"/>
    </xf>
    <xf numFmtId="3" fontId="22" fillId="0" borderId="244" xfId="0" applyNumberFormat="1" applyFont="1" applyBorder="1" applyAlignment="1" applyProtection="1">
      <alignment horizontal="center" vertical="center"/>
      <protection locked="0"/>
    </xf>
    <xf numFmtId="3" fontId="22" fillId="0" borderId="245" xfId="0" applyNumberFormat="1" applyFont="1" applyBorder="1" applyAlignment="1" applyProtection="1">
      <alignment horizontal="center" vertical="center"/>
      <protection locked="0"/>
    </xf>
    <xf numFmtId="3" fontId="22" fillId="0" borderId="246" xfId="0" applyNumberFormat="1" applyFont="1" applyBorder="1" applyAlignment="1" applyProtection="1">
      <alignment horizontal="center" vertical="center"/>
      <protection locked="0"/>
    </xf>
    <xf numFmtId="0" fontId="22" fillId="0" borderId="237" xfId="0" applyFont="1" applyBorder="1" applyAlignment="1" applyProtection="1">
      <alignment horizontal="left" vertical="center" wrapText="1" indent="1"/>
      <protection locked="0"/>
    </xf>
    <xf numFmtId="0" fontId="22" fillId="0" borderId="238" xfId="0" applyFont="1" applyBorder="1" applyAlignment="1" applyProtection="1">
      <alignment horizontal="left" vertical="center" wrapText="1" indent="1"/>
      <protection locked="0"/>
    </xf>
    <xf numFmtId="3" fontId="22" fillId="0" borderId="238" xfId="0" applyNumberFormat="1" applyFont="1" applyFill="1" applyBorder="1" applyAlignment="1" applyProtection="1">
      <alignment horizontal="center" vertical="center"/>
      <protection locked="0"/>
    </xf>
    <xf numFmtId="3" fontId="22" fillId="0" borderId="239" xfId="0" applyNumberFormat="1" applyFont="1" applyFill="1" applyBorder="1" applyAlignment="1" applyProtection="1">
      <alignment horizontal="center" vertical="center"/>
      <protection locked="0"/>
    </xf>
    <xf numFmtId="3" fontId="22" fillId="0" borderId="240" xfId="0" applyNumberFormat="1" applyFont="1" applyFill="1" applyBorder="1" applyAlignment="1" applyProtection="1">
      <alignment horizontal="center" vertical="center"/>
      <protection locked="0"/>
    </xf>
    <xf numFmtId="3" fontId="22" fillId="0" borderId="241" xfId="0" applyNumberFormat="1" applyFont="1" applyFill="1" applyBorder="1" applyAlignment="1" applyProtection="1">
      <alignment horizontal="center" vertical="center"/>
      <protection locked="0"/>
    </xf>
    <xf numFmtId="0" fontId="22" fillId="0" borderId="260" xfId="0" applyFont="1" applyBorder="1" applyAlignment="1" applyProtection="1">
      <alignment horizontal="left" vertical="center" wrapText="1" indent="1"/>
      <protection locked="0"/>
    </xf>
    <xf numFmtId="0" fontId="22" fillId="0" borderId="261" xfId="0" applyFont="1" applyBorder="1" applyAlignment="1" applyProtection="1">
      <alignment horizontal="left" vertical="center" wrapText="1" indent="1"/>
      <protection locked="0"/>
    </xf>
    <xf numFmtId="3" fontId="22" fillId="0" borderId="261" xfId="0" applyNumberFormat="1" applyFont="1" applyFill="1" applyBorder="1" applyAlignment="1" applyProtection="1">
      <alignment horizontal="center" vertical="center"/>
      <protection locked="0"/>
    </xf>
    <xf numFmtId="3" fontId="22" fillId="0" borderId="280" xfId="0" applyNumberFormat="1" applyFont="1" applyFill="1" applyBorder="1" applyAlignment="1" applyProtection="1">
      <alignment horizontal="center" vertical="center"/>
      <protection locked="0"/>
    </xf>
    <xf numFmtId="3" fontId="22" fillId="0" borderId="281" xfId="0" applyNumberFormat="1" applyFont="1" applyFill="1" applyBorder="1" applyAlignment="1" applyProtection="1">
      <alignment horizontal="center" vertical="center"/>
      <protection locked="0"/>
    </xf>
    <xf numFmtId="3" fontId="22" fillId="0" borderId="262" xfId="0" applyNumberFormat="1" applyFont="1" applyFill="1" applyBorder="1" applyAlignment="1" applyProtection="1">
      <alignment horizontal="center" vertical="center"/>
      <protection locked="0"/>
    </xf>
    <xf numFmtId="0" fontId="21" fillId="0" borderId="316" xfId="0" applyFont="1" applyBorder="1" applyAlignment="1" applyProtection="1">
      <alignment horizontal="left" vertical="center" wrapText="1"/>
      <protection locked="0"/>
    </xf>
    <xf numFmtId="0" fontId="21" fillId="0" borderId="317" xfId="0" applyFont="1" applyBorder="1" applyAlignment="1" applyProtection="1">
      <alignment horizontal="left" vertical="center" wrapText="1"/>
      <protection locked="0"/>
    </xf>
    <xf numFmtId="3" fontId="21" fillId="0" borderId="317" xfId="0" applyNumberFormat="1" applyFont="1" applyFill="1" applyBorder="1" applyAlignment="1" applyProtection="1">
      <alignment horizontal="center" vertical="center"/>
      <protection hidden="1"/>
    </xf>
    <xf numFmtId="3" fontId="21" fillId="0" borderId="318" xfId="0" applyNumberFormat="1" applyFont="1" applyFill="1" applyBorder="1" applyAlignment="1" applyProtection="1">
      <alignment horizontal="center" vertical="center"/>
      <protection hidden="1"/>
    </xf>
    <xf numFmtId="3" fontId="21" fillId="0" borderId="319" xfId="0" applyNumberFormat="1" applyFont="1" applyFill="1" applyBorder="1" applyAlignment="1" applyProtection="1">
      <alignment horizontal="center" vertical="center"/>
      <protection hidden="1"/>
    </xf>
    <xf numFmtId="3" fontId="21" fillId="0" borderId="320" xfId="0" applyNumberFormat="1" applyFont="1" applyFill="1" applyBorder="1" applyAlignment="1" applyProtection="1">
      <alignment horizontal="center" vertical="center"/>
      <protection hidden="1"/>
    </xf>
    <xf numFmtId="0" fontId="22" fillId="0" borderId="233" xfId="0" applyFont="1" applyBorder="1" applyAlignment="1" applyProtection="1">
      <alignment horizontal="left" vertical="center" wrapText="1" indent="1"/>
      <protection locked="0"/>
    </xf>
    <xf numFmtId="0" fontId="22" fillId="0" borderId="234" xfId="0" applyFont="1" applyBorder="1" applyAlignment="1" applyProtection="1">
      <alignment horizontal="left" vertical="center" wrapText="1" indent="1"/>
      <protection locked="0"/>
    </xf>
    <xf numFmtId="3" fontId="22" fillId="0" borderId="234" xfId="0" applyNumberFormat="1" applyFont="1" applyFill="1" applyBorder="1" applyAlignment="1" applyProtection="1">
      <alignment horizontal="center" vertical="center"/>
      <protection locked="0"/>
    </xf>
    <xf numFmtId="3" fontId="22" fillId="0" borderId="221" xfId="0" applyNumberFormat="1" applyFont="1" applyFill="1" applyBorder="1" applyAlignment="1" applyProtection="1">
      <alignment horizontal="center" vertical="center"/>
      <protection locked="0"/>
    </xf>
    <xf numFmtId="3" fontId="22" fillId="0" borderId="235" xfId="0" applyNumberFormat="1" applyFont="1" applyFill="1" applyBorder="1" applyAlignment="1" applyProtection="1">
      <alignment horizontal="center" vertical="center"/>
      <protection locked="0"/>
    </xf>
    <xf numFmtId="3" fontId="22" fillId="0" borderId="236" xfId="0" applyNumberFormat="1" applyFont="1" applyFill="1" applyBorder="1" applyAlignment="1" applyProtection="1">
      <alignment horizontal="center" vertical="center"/>
      <protection locked="0"/>
    </xf>
    <xf numFmtId="3" fontId="22" fillId="0" borderId="261" xfId="0" applyNumberFormat="1" applyFont="1" applyBorder="1" applyAlignment="1" applyProtection="1">
      <alignment horizontal="center" vertical="center"/>
      <protection locked="0"/>
    </xf>
    <xf numFmtId="3" fontId="22" fillId="0" borderId="280" xfId="0" applyNumberFormat="1" applyFont="1" applyBorder="1" applyAlignment="1" applyProtection="1">
      <alignment horizontal="center" vertical="center"/>
      <protection locked="0"/>
    </xf>
    <xf numFmtId="3" fontId="22" fillId="0" borderId="281" xfId="0" applyNumberFormat="1" applyFont="1" applyBorder="1" applyAlignment="1" applyProtection="1">
      <alignment horizontal="center" vertical="center"/>
      <protection locked="0"/>
    </xf>
    <xf numFmtId="3" fontId="22" fillId="0" borderId="262" xfId="0" applyNumberFormat="1" applyFont="1" applyBorder="1" applyAlignment="1" applyProtection="1">
      <alignment horizontal="center" vertical="center"/>
      <protection locked="0"/>
    </xf>
    <xf numFmtId="0" fontId="12" fillId="0" borderId="238" xfId="0" applyFont="1" applyBorder="1" applyAlignment="1" applyProtection="1">
      <alignment horizontal="center" vertical="center"/>
      <protection locked="0"/>
    </xf>
    <xf numFmtId="0" fontId="12" fillId="0" borderId="239" xfId="0" applyFont="1" applyBorder="1" applyAlignment="1" applyProtection="1">
      <alignment horizontal="center" vertical="center"/>
      <protection locked="0"/>
    </xf>
    <xf numFmtId="3" fontId="12" fillId="0" borderId="240" xfId="0" applyNumberFormat="1" applyFont="1" applyBorder="1" applyAlignment="1" applyProtection="1">
      <alignment horizontal="center" vertical="center"/>
      <protection locked="0"/>
    </xf>
    <xf numFmtId="3" fontId="12" fillId="0" borderId="239" xfId="0" applyNumberFormat="1" applyFont="1" applyBorder="1" applyAlignment="1" applyProtection="1">
      <alignment horizontal="center" vertical="center"/>
      <protection locked="0"/>
    </xf>
    <xf numFmtId="3" fontId="12" fillId="0" borderId="241" xfId="0" applyNumberFormat="1" applyFont="1" applyBorder="1" applyAlignment="1" applyProtection="1">
      <alignment horizontal="center" vertical="center"/>
      <protection locked="0"/>
    </xf>
    <xf numFmtId="0" fontId="27" fillId="0" borderId="237" xfId="0" applyFont="1" applyBorder="1" applyAlignment="1" applyProtection="1">
      <alignment horizontal="left" vertical="center" wrapText="1"/>
      <protection locked="0"/>
    </xf>
    <xf numFmtId="0" fontId="27" fillId="0" borderId="238" xfId="0" applyFont="1" applyBorder="1" applyAlignment="1" applyProtection="1">
      <alignment horizontal="left" vertical="center" wrapText="1"/>
      <protection locked="0"/>
    </xf>
    <xf numFmtId="0" fontId="21" fillId="0" borderId="282" xfId="0" applyFont="1" applyBorder="1" applyAlignment="1" applyProtection="1">
      <alignment horizontal="left" vertical="center" wrapText="1"/>
      <protection locked="0"/>
    </xf>
    <xf numFmtId="0" fontId="21" fillId="0" borderId="283" xfId="0" applyFont="1" applyBorder="1" applyAlignment="1" applyProtection="1">
      <alignment horizontal="left" vertical="center" wrapText="1"/>
      <protection locked="0"/>
    </xf>
    <xf numFmtId="3" fontId="21" fillId="0" borderId="317" xfId="0" applyNumberFormat="1" applyFont="1" applyBorder="1" applyAlignment="1" applyProtection="1">
      <alignment horizontal="center" vertical="center"/>
      <protection hidden="1"/>
    </xf>
    <xf numFmtId="3" fontId="21" fillId="0" borderId="318" xfId="0" applyNumberFormat="1" applyFont="1" applyBorder="1" applyAlignment="1" applyProtection="1">
      <alignment horizontal="center" vertical="center"/>
      <protection hidden="1"/>
    </xf>
    <xf numFmtId="3" fontId="21" fillId="0" borderId="319" xfId="0" applyNumberFormat="1" applyFont="1" applyBorder="1" applyAlignment="1" applyProtection="1">
      <alignment horizontal="center" vertical="center"/>
      <protection hidden="1"/>
    </xf>
    <xf numFmtId="3" fontId="21" fillId="0" borderId="320" xfId="0" applyNumberFormat="1" applyFont="1" applyBorder="1" applyAlignment="1" applyProtection="1">
      <alignment horizontal="center" vertical="center"/>
      <protection hidden="1"/>
    </xf>
    <xf numFmtId="3" fontId="22" fillId="0" borderId="234" xfId="0" applyNumberFormat="1" applyFont="1" applyBorder="1" applyAlignment="1" applyProtection="1">
      <alignment horizontal="center" vertical="center"/>
      <protection locked="0"/>
    </xf>
    <xf numFmtId="3" fontId="22" fillId="0" borderId="221" xfId="0" applyNumberFormat="1" applyFont="1" applyBorder="1" applyAlignment="1" applyProtection="1">
      <alignment horizontal="center" vertical="center"/>
      <protection locked="0"/>
    </xf>
    <xf numFmtId="3" fontId="22" fillId="0" borderId="235" xfId="0" applyNumberFormat="1" applyFont="1" applyBorder="1" applyAlignment="1" applyProtection="1">
      <alignment horizontal="center" vertical="center"/>
      <protection locked="0"/>
    </xf>
    <xf numFmtId="3" fontId="22" fillId="0" borderId="236" xfId="0" applyNumberFormat="1" applyFont="1" applyBorder="1" applyAlignment="1" applyProtection="1">
      <alignment horizontal="center" vertical="center"/>
      <protection locked="0"/>
    </xf>
    <xf numFmtId="3" fontId="22" fillId="0" borderId="238" xfId="0" applyNumberFormat="1" applyFont="1" applyBorder="1" applyAlignment="1" applyProtection="1">
      <alignment horizontal="center" vertical="center"/>
      <protection locked="0"/>
    </xf>
    <xf numFmtId="3" fontId="22" fillId="0" borderId="239" xfId="0" applyNumberFormat="1" applyFont="1" applyBorder="1" applyAlignment="1" applyProtection="1">
      <alignment horizontal="center" vertical="center"/>
      <protection locked="0"/>
    </xf>
    <xf numFmtId="3" fontId="22" fillId="0" borderId="240" xfId="0" applyNumberFormat="1" applyFont="1" applyBorder="1" applyAlignment="1" applyProtection="1">
      <alignment horizontal="center" vertical="center"/>
      <protection locked="0"/>
    </xf>
    <xf numFmtId="3" fontId="22" fillId="0" borderId="241" xfId="0" applyNumberFormat="1" applyFont="1" applyBorder="1" applyAlignment="1" applyProtection="1">
      <alignment horizontal="center" vertical="center"/>
      <protection locked="0"/>
    </xf>
    <xf numFmtId="0" fontId="21" fillId="0" borderId="245" xfId="0" applyFont="1" applyFill="1" applyBorder="1" applyAlignment="1" applyProtection="1">
      <alignment horizontal="center" vertical="center" wrapText="1"/>
      <protection locked="0"/>
    </xf>
    <xf numFmtId="0" fontId="21" fillId="0" borderId="246" xfId="0" applyFont="1" applyFill="1" applyBorder="1" applyAlignment="1" applyProtection="1">
      <alignment horizontal="center" vertical="center" wrapText="1"/>
      <protection locked="0"/>
    </xf>
    <xf numFmtId="3" fontId="12" fillId="0" borderId="240" xfId="0" applyNumberFormat="1" applyFont="1" applyBorder="1" applyAlignment="1" applyProtection="1">
      <alignment horizontal="center" vertical="center" wrapText="1"/>
      <protection locked="0"/>
    </xf>
    <xf numFmtId="3" fontId="12" fillId="0" borderId="238" xfId="0" applyNumberFormat="1" applyFont="1" applyBorder="1" applyAlignment="1" applyProtection="1">
      <alignment horizontal="center" vertical="center" wrapText="1"/>
      <protection locked="0"/>
    </xf>
    <xf numFmtId="3" fontId="12" fillId="0" borderId="241" xfId="0" applyNumberFormat="1" applyFont="1" applyBorder="1" applyAlignment="1" applyProtection="1">
      <alignment horizontal="center" vertical="center" wrapText="1"/>
      <protection locked="0"/>
    </xf>
    <xf numFmtId="3" fontId="12" fillId="0" borderId="239" xfId="0" applyNumberFormat="1" applyFont="1" applyBorder="1" applyAlignment="1" applyProtection="1">
      <alignment horizontal="center" vertical="center" wrapText="1"/>
      <protection locked="0"/>
    </xf>
    <xf numFmtId="0" fontId="4" fillId="0" borderId="249" xfId="0" applyFont="1" applyBorder="1" applyAlignment="1" applyProtection="1">
      <alignment horizontal="left" vertical="center" wrapText="1"/>
      <protection locked="0"/>
    </xf>
    <xf numFmtId="0" fontId="4" fillId="0" borderId="258" xfId="0" applyFont="1" applyBorder="1" applyAlignment="1" applyProtection="1">
      <alignment horizontal="left" vertical="center" wrapText="1"/>
      <protection locked="0"/>
    </xf>
    <xf numFmtId="3" fontId="12" fillId="0" borderId="258" xfId="0" applyNumberFormat="1" applyFont="1" applyBorder="1" applyAlignment="1" applyProtection="1">
      <alignment horizontal="center" vertical="center" wrapText="1"/>
      <protection locked="0"/>
    </xf>
    <xf numFmtId="3" fontId="12" fillId="0" borderId="250" xfId="0" applyNumberFormat="1" applyFont="1" applyBorder="1" applyAlignment="1" applyProtection="1">
      <alignment horizontal="center" vertical="center" wrapText="1"/>
      <protection locked="0"/>
    </xf>
    <xf numFmtId="3" fontId="12" fillId="0" borderId="251" xfId="0" applyNumberFormat="1" applyFont="1" applyBorder="1" applyAlignment="1" applyProtection="1">
      <alignment horizontal="center" vertical="center" wrapText="1"/>
      <protection locked="0"/>
    </xf>
    <xf numFmtId="3" fontId="12" fillId="0" borderId="252" xfId="0" applyNumberFormat="1" applyFont="1" applyBorder="1" applyAlignment="1" applyProtection="1">
      <alignment horizontal="center" vertical="center" wrapText="1"/>
      <protection locked="0"/>
    </xf>
    <xf numFmtId="0" fontId="21" fillId="0" borderId="0" xfId="0" applyFont="1" applyBorder="1" applyAlignment="1" applyProtection="1">
      <alignment horizontal="left" vertical="center"/>
      <protection locked="0"/>
    </xf>
    <xf numFmtId="3" fontId="22" fillId="0" borderId="31" xfId="0" applyNumberFormat="1" applyFont="1" applyFill="1" applyBorder="1" applyAlignment="1" applyProtection="1">
      <alignment horizontal="center" vertical="center"/>
      <protection locked="0"/>
    </xf>
    <xf numFmtId="3" fontId="22" fillId="0" borderId="57" xfId="0" applyNumberFormat="1" applyFont="1" applyFill="1" applyBorder="1" applyAlignment="1" applyProtection="1">
      <alignment horizontal="center" vertical="center"/>
      <protection locked="0"/>
    </xf>
    <xf numFmtId="3" fontId="22" fillId="0" borderId="58" xfId="0" applyNumberFormat="1" applyFont="1" applyFill="1" applyBorder="1" applyAlignment="1" applyProtection="1">
      <alignment horizontal="center" vertical="center"/>
      <protection locked="0"/>
    </xf>
    <xf numFmtId="3" fontId="22" fillId="0" borderId="32" xfId="0" applyNumberFormat="1" applyFont="1" applyFill="1" applyBorder="1" applyAlignment="1" applyProtection="1">
      <alignment horizontal="center" vertical="center"/>
      <protection locked="0"/>
    </xf>
    <xf numFmtId="0" fontId="22" fillId="0" borderId="276" xfId="0" applyFont="1" applyBorder="1" applyAlignment="1" applyProtection="1">
      <alignment horizontal="left" vertical="center" wrapText="1"/>
      <protection locked="0"/>
    </xf>
    <xf numFmtId="0" fontId="22" fillId="0" borderId="277" xfId="0" applyFont="1" applyBorder="1" applyAlignment="1" applyProtection="1">
      <alignment horizontal="left" vertical="center" wrapText="1"/>
      <protection locked="0"/>
    </xf>
    <xf numFmtId="3" fontId="22" fillId="0" borderId="277" xfId="0" applyNumberFormat="1" applyFont="1" applyFill="1" applyBorder="1" applyAlignment="1" applyProtection="1">
      <alignment horizontal="center" vertical="center"/>
      <protection locked="0"/>
    </xf>
    <xf numFmtId="3" fontId="22" fillId="0" borderId="217" xfId="0" applyNumberFormat="1" applyFont="1" applyFill="1" applyBorder="1" applyAlignment="1" applyProtection="1">
      <alignment horizontal="center" vertical="center"/>
      <protection locked="0"/>
    </xf>
    <xf numFmtId="3" fontId="22" fillId="0" borderId="278" xfId="0" applyNumberFormat="1" applyFont="1" applyFill="1" applyBorder="1" applyAlignment="1" applyProtection="1">
      <alignment horizontal="center" vertical="center"/>
      <protection locked="0"/>
    </xf>
    <xf numFmtId="3" fontId="22" fillId="0" borderId="279" xfId="0" applyNumberFormat="1" applyFont="1" applyFill="1" applyBorder="1" applyAlignment="1" applyProtection="1">
      <alignment horizontal="center" vertical="center"/>
      <protection locked="0"/>
    </xf>
    <xf numFmtId="0" fontId="22" fillId="0" borderId="237" xfId="0" applyFont="1" applyBorder="1" applyAlignment="1" applyProtection="1">
      <alignment horizontal="left" vertical="center" wrapText="1"/>
      <protection locked="0"/>
    </xf>
    <xf numFmtId="0" fontId="22" fillId="0" borderId="238" xfId="0" applyFont="1" applyBorder="1" applyAlignment="1" applyProtection="1">
      <alignment horizontal="left" vertical="center" wrapText="1"/>
      <protection locked="0"/>
    </xf>
    <xf numFmtId="0" fontId="22" fillId="0" borderId="312" xfId="0" applyFont="1" applyBorder="1" applyAlignment="1" applyProtection="1">
      <alignment horizontal="left" vertical="center" wrapText="1"/>
      <protection locked="0"/>
    </xf>
    <xf numFmtId="0" fontId="22" fillId="0" borderId="313" xfId="0" applyFont="1" applyBorder="1" applyAlignment="1" applyProtection="1">
      <alignment horizontal="left" vertical="center" wrapText="1"/>
      <protection locked="0"/>
    </xf>
    <xf numFmtId="3" fontId="22" fillId="0" borderId="313" xfId="0" applyNumberFormat="1" applyFont="1" applyFill="1" applyBorder="1" applyAlignment="1" applyProtection="1">
      <alignment horizontal="center" vertical="center"/>
      <protection locked="0"/>
    </xf>
    <xf numFmtId="3" fontId="22" fillId="0" borderId="292" xfId="0" applyNumberFormat="1" applyFont="1" applyFill="1" applyBorder="1" applyAlignment="1" applyProtection="1">
      <alignment horizontal="center" vertical="center"/>
      <protection locked="0"/>
    </xf>
    <xf numFmtId="3" fontId="22" fillId="0" borderId="314" xfId="0" applyNumberFormat="1" applyFont="1" applyFill="1" applyBorder="1" applyAlignment="1" applyProtection="1">
      <alignment horizontal="center" vertical="center"/>
      <protection locked="0"/>
    </xf>
    <xf numFmtId="3" fontId="22" fillId="0" borderId="315" xfId="0" applyNumberFormat="1" applyFont="1" applyFill="1" applyBorder="1" applyAlignment="1" applyProtection="1">
      <alignment horizontal="center" vertical="center"/>
      <protection locked="0"/>
    </xf>
    <xf numFmtId="0" fontId="22" fillId="0" borderId="321" xfId="0" applyFont="1" applyBorder="1" applyAlignment="1" applyProtection="1">
      <alignment horizontal="left" vertical="center" wrapText="1" indent="1"/>
      <protection locked="0"/>
    </xf>
    <xf numFmtId="0" fontId="22" fillId="0" borderId="322" xfId="0" applyFont="1" applyBorder="1" applyAlignment="1" applyProtection="1">
      <alignment horizontal="left" vertical="center" wrapText="1" indent="1"/>
      <protection locked="0"/>
    </xf>
    <xf numFmtId="3" fontId="22" fillId="0" borderId="322" xfId="0" applyNumberFormat="1" applyFont="1" applyFill="1" applyBorder="1" applyAlignment="1" applyProtection="1">
      <alignment horizontal="center" vertical="center"/>
      <protection locked="0"/>
    </xf>
    <xf numFmtId="3" fontId="22" fillId="0" borderId="323" xfId="0" applyNumberFormat="1" applyFont="1" applyFill="1" applyBorder="1" applyAlignment="1" applyProtection="1">
      <alignment horizontal="center" vertical="center"/>
      <protection locked="0"/>
    </xf>
    <xf numFmtId="3" fontId="22" fillId="0" borderId="324" xfId="0" applyNumberFormat="1" applyFont="1" applyFill="1" applyBorder="1" applyAlignment="1" applyProtection="1">
      <alignment horizontal="center" vertical="center"/>
      <protection locked="0"/>
    </xf>
    <xf numFmtId="3" fontId="22" fillId="0" borderId="325" xfId="0" applyNumberFormat="1" applyFont="1" applyFill="1" applyBorder="1" applyAlignment="1" applyProtection="1">
      <alignment horizontal="center" vertical="center"/>
      <protection locked="0"/>
    </xf>
    <xf numFmtId="10" fontId="30" fillId="0" borderId="18" xfId="0" applyNumberFormat="1" applyFont="1" applyBorder="1" applyAlignment="1" applyProtection="1">
      <alignment horizontal="center" vertical="center"/>
      <protection locked="0"/>
    </xf>
    <xf numFmtId="14" fontId="30" fillId="0" borderId="18" xfId="0" applyNumberFormat="1" applyFont="1" applyBorder="1" applyAlignment="1" applyProtection="1">
      <alignment horizontal="center" vertical="center"/>
      <protection locked="0"/>
    </xf>
    <xf numFmtId="4" fontId="41" fillId="0" borderId="18" xfId="0" applyNumberFormat="1" applyFont="1" applyFill="1" applyBorder="1" applyAlignment="1" applyProtection="1">
      <alignment horizontal="center" vertical="center"/>
      <protection locked="0"/>
    </xf>
    <xf numFmtId="4" fontId="30" fillId="0" borderId="18" xfId="0" applyNumberFormat="1" applyFont="1" applyFill="1" applyBorder="1" applyAlignment="1" applyProtection="1">
      <alignment horizontal="center" vertical="center"/>
      <protection locked="0"/>
    </xf>
    <xf numFmtId="4" fontId="30" fillId="0" borderId="59" xfId="0" applyNumberFormat="1" applyFont="1" applyFill="1" applyBorder="1" applyAlignment="1" applyProtection="1">
      <alignment horizontal="center" vertical="center"/>
      <protection locked="0"/>
    </xf>
    <xf numFmtId="0" fontId="21" fillId="0" borderId="276" xfId="0" applyFont="1" applyBorder="1" applyAlignment="1" applyProtection="1">
      <alignment horizontal="left" vertical="center" wrapText="1"/>
      <protection locked="0"/>
    </xf>
    <xf numFmtId="0" fontId="21" fillId="0" borderId="277" xfId="0" applyFont="1" applyBorder="1" applyAlignment="1" applyProtection="1">
      <alignment horizontal="left" vertical="center" wrapText="1"/>
      <protection locked="0"/>
    </xf>
    <xf numFmtId="0" fontId="30" fillId="0" borderId="183" xfId="0" applyFont="1" applyBorder="1" applyAlignment="1" applyProtection="1">
      <alignment horizontal="center" vertical="center"/>
      <protection locked="0"/>
    </xf>
    <xf numFmtId="0" fontId="30" fillId="0" borderId="199" xfId="0" applyFont="1" applyBorder="1" applyAlignment="1" applyProtection="1">
      <alignment horizontal="center" vertical="center"/>
      <protection locked="0"/>
    </xf>
    <xf numFmtId="0" fontId="30" fillId="0" borderId="12" xfId="0"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0" fontId="30" fillId="0" borderId="132"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4" fontId="30" fillId="0" borderId="1" xfId="0" applyNumberFormat="1" applyFont="1" applyBorder="1" applyAlignment="1" applyProtection="1">
      <alignment horizontal="center" vertical="center"/>
      <protection locked="0"/>
    </xf>
    <xf numFmtId="4" fontId="30" fillId="0" borderId="2" xfId="0" applyNumberFormat="1" applyFont="1" applyBorder="1" applyAlignment="1" applyProtection="1">
      <alignment horizontal="center" vertical="center"/>
      <protection locked="0"/>
    </xf>
    <xf numFmtId="4" fontId="30" fillId="0" borderId="3" xfId="0" applyNumberFormat="1" applyFont="1" applyBorder="1" applyAlignment="1" applyProtection="1">
      <alignment horizontal="center" vertical="center"/>
      <protection locked="0"/>
    </xf>
    <xf numFmtId="4" fontId="30" fillId="0" borderId="68" xfId="0" applyNumberFormat="1" applyFont="1" applyBorder="1" applyAlignment="1" applyProtection="1">
      <alignment horizontal="center" vertical="center"/>
      <protection locked="0"/>
    </xf>
    <xf numFmtId="0" fontId="28" fillId="0" borderId="93" xfId="0" applyFont="1" applyFill="1" applyBorder="1" applyAlignment="1" applyProtection="1">
      <alignment horizontal="center" vertical="center"/>
      <protection locked="0"/>
    </xf>
    <xf numFmtId="0" fontId="28" fillId="0" borderId="102" xfId="0" applyFont="1" applyFill="1" applyBorder="1" applyAlignment="1" applyProtection="1">
      <alignment horizontal="center" vertical="center"/>
      <protection locked="0"/>
    </xf>
    <xf numFmtId="0" fontId="28" fillId="0" borderId="188" xfId="0" applyFont="1" applyFill="1" applyBorder="1" applyAlignment="1" applyProtection="1">
      <alignment horizontal="center" vertical="center"/>
      <protection locked="0"/>
    </xf>
    <xf numFmtId="0" fontId="3" fillId="0" borderId="157" xfId="0" applyFont="1" applyFill="1" applyBorder="1" applyAlignment="1" applyProtection="1">
      <alignment horizontal="center" vertical="center" wrapText="1"/>
      <protection locked="0"/>
    </xf>
    <xf numFmtId="0" fontId="3" fillId="0" borderId="182" xfId="0" applyFont="1" applyFill="1" applyBorder="1" applyAlignment="1" applyProtection="1">
      <alignment horizontal="center" vertical="center" wrapText="1"/>
      <protection locked="0"/>
    </xf>
    <xf numFmtId="10" fontId="43" fillId="0" borderId="126" xfId="0" applyNumberFormat="1" applyFont="1" applyBorder="1" applyAlignment="1" applyProtection="1">
      <alignment horizontal="left" vertical="center"/>
      <protection locked="0"/>
    </xf>
    <xf numFmtId="10" fontId="43" fillId="0" borderId="14" xfId="0" applyNumberFormat="1" applyFont="1" applyBorder="1" applyAlignment="1" applyProtection="1">
      <alignment horizontal="left" vertical="center"/>
      <protection locked="0"/>
    </xf>
    <xf numFmtId="0" fontId="22" fillId="0" borderId="0" xfId="0" applyFont="1" applyAlignment="1" applyProtection="1">
      <alignment horizontal="left" vertical="top" wrapText="1"/>
      <protection locked="0"/>
    </xf>
    <xf numFmtId="0" fontId="22" fillId="0" borderId="0" xfId="0" applyFont="1" applyAlignment="1" applyProtection="1">
      <alignment horizontal="left" vertical="top"/>
      <protection locked="0"/>
    </xf>
    <xf numFmtId="0" fontId="28" fillId="0" borderId="93" xfId="0" applyFont="1" applyFill="1" applyBorder="1" applyAlignment="1" applyProtection="1">
      <alignment horizontal="center" vertical="center" wrapText="1"/>
      <protection locked="0"/>
    </xf>
    <xf numFmtId="3" fontId="28" fillId="0" borderId="94" xfId="0" applyNumberFormat="1" applyFont="1" applyFill="1" applyBorder="1" applyAlignment="1" applyProtection="1">
      <alignment horizontal="center" vertical="center" wrapText="1"/>
      <protection hidden="1"/>
    </xf>
    <xf numFmtId="3" fontId="28" fillId="0" borderId="188" xfId="0" applyNumberFormat="1" applyFont="1" applyFill="1" applyBorder="1" applyAlignment="1" applyProtection="1">
      <alignment horizontal="center" vertical="center"/>
      <protection hidden="1"/>
    </xf>
    <xf numFmtId="3" fontId="28" fillId="0" borderId="92" xfId="0" applyNumberFormat="1" applyFont="1" applyFill="1" applyBorder="1" applyAlignment="1" applyProtection="1">
      <alignment horizontal="center" vertical="center"/>
      <protection hidden="1"/>
    </xf>
    <xf numFmtId="0" fontId="30" fillId="0" borderId="131" xfId="0" applyFont="1" applyFill="1" applyBorder="1" applyAlignment="1" applyProtection="1">
      <alignment horizontal="left" vertical="center" wrapText="1"/>
      <protection locked="0"/>
    </xf>
    <xf numFmtId="0" fontId="30" fillId="0" borderId="14" xfId="0" applyFont="1" applyFill="1" applyBorder="1" applyAlignment="1" applyProtection="1">
      <alignment horizontal="left" vertical="center"/>
      <protection locked="0"/>
    </xf>
    <xf numFmtId="3" fontId="36" fillId="0" borderId="14" xfId="0" applyNumberFormat="1" applyFont="1" applyFill="1" applyBorder="1" applyAlignment="1" applyProtection="1">
      <alignment horizontal="center" vertical="center" wrapText="1"/>
      <protection hidden="1"/>
    </xf>
    <xf numFmtId="3" fontId="36" fillId="0" borderId="14" xfId="0" applyNumberFormat="1" applyFont="1" applyFill="1" applyBorder="1" applyAlignment="1" applyProtection="1">
      <alignment horizontal="center" vertical="center"/>
      <protection hidden="1"/>
    </xf>
    <xf numFmtId="3" fontId="30" fillId="0" borderId="14" xfId="0" applyNumberFormat="1" applyFont="1" applyFill="1" applyBorder="1" applyAlignment="1" applyProtection="1">
      <alignment horizontal="center" vertical="center"/>
      <protection hidden="1"/>
    </xf>
    <xf numFmtId="3" fontId="30" fillId="0" borderId="195" xfId="0" applyNumberFormat="1" applyFont="1" applyFill="1" applyBorder="1" applyAlignment="1" applyProtection="1">
      <alignment horizontal="center" vertical="center"/>
      <protection hidden="1"/>
    </xf>
    <xf numFmtId="0" fontId="30" fillId="0" borderId="132" xfId="0" applyFont="1" applyFill="1" applyBorder="1" applyAlignment="1" applyProtection="1">
      <alignment horizontal="left" vertical="center" wrapText="1"/>
      <protection locked="0"/>
    </xf>
    <xf numFmtId="0" fontId="30" fillId="0" borderId="18" xfId="0" applyFont="1" applyFill="1" applyBorder="1" applyAlignment="1" applyProtection="1">
      <alignment horizontal="left" vertical="center"/>
      <protection locked="0"/>
    </xf>
    <xf numFmtId="3" fontId="36" fillId="0" borderId="18" xfId="0" quotePrefix="1" applyNumberFormat="1" applyFont="1" applyFill="1" applyBorder="1" applyAlignment="1" applyProtection="1">
      <alignment horizontal="center" vertical="center"/>
      <protection hidden="1"/>
    </xf>
    <xf numFmtId="3" fontId="36" fillId="0" borderId="18" xfId="0" applyNumberFormat="1" applyFont="1" applyFill="1" applyBorder="1" applyAlignment="1" applyProtection="1">
      <alignment horizontal="center" vertical="center"/>
      <protection hidden="1"/>
    </xf>
    <xf numFmtId="3" fontId="30" fillId="0" borderId="18" xfId="0" applyNumberFormat="1" applyFont="1" applyFill="1" applyBorder="1" applyAlignment="1" applyProtection="1">
      <alignment horizontal="center" vertical="center"/>
      <protection hidden="1"/>
    </xf>
    <xf numFmtId="3" fontId="30" fillId="0" borderId="59" xfId="0" applyNumberFormat="1" applyFont="1" applyFill="1" applyBorder="1" applyAlignment="1" applyProtection="1">
      <alignment horizontal="center" vertical="center"/>
      <protection hidden="1"/>
    </xf>
    <xf numFmtId="0" fontId="30" fillId="0" borderId="132" xfId="0" applyFont="1" applyFill="1" applyBorder="1" applyAlignment="1" applyProtection="1">
      <alignment horizontal="left" vertical="center"/>
      <protection locked="0"/>
    </xf>
    <xf numFmtId="0" fontId="30" fillId="0" borderId="134" xfId="0" applyFont="1" applyFill="1" applyBorder="1" applyAlignment="1" applyProtection="1">
      <alignment horizontal="left" vertical="center"/>
      <protection locked="0"/>
    </xf>
    <xf numFmtId="0" fontId="30" fillId="0" borderId="148" xfId="0" applyFont="1" applyFill="1" applyBorder="1" applyAlignment="1" applyProtection="1">
      <alignment horizontal="left" vertical="center"/>
      <protection locked="0"/>
    </xf>
    <xf numFmtId="3" fontId="30" fillId="0" borderId="148" xfId="0" applyNumberFormat="1" applyFont="1" applyFill="1" applyBorder="1" applyAlignment="1" applyProtection="1">
      <alignment horizontal="center" vertical="center"/>
      <protection hidden="1"/>
    </xf>
    <xf numFmtId="3" fontId="30" fillId="0" borderId="175" xfId="0" applyNumberFormat="1" applyFont="1" applyFill="1" applyBorder="1" applyAlignment="1" applyProtection="1">
      <alignment horizontal="center" vertical="center"/>
      <protection hidden="1"/>
    </xf>
    <xf numFmtId="0" fontId="35" fillId="0" borderId="0" xfId="0" applyFont="1" applyAlignment="1" applyProtection="1">
      <alignment horizontal="justify" vertical="top"/>
      <protection locked="0"/>
    </xf>
    <xf numFmtId="3" fontId="19" fillId="0" borderId="183" xfId="0" applyNumberFormat="1" applyFont="1" applyFill="1" applyBorder="1" applyAlignment="1" applyProtection="1">
      <alignment horizontal="center" vertical="center"/>
      <protection locked="0"/>
    </xf>
    <xf numFmtId="3" fontId="19" fillId="0" borderId="99" xfId="0" applyNumberFormat="1" applyFont="1" applyFill="1" applyBorder="1" applyAlignment="1" applyProtection="1">
      <alignment horizontal="center" vertical="center"/>
      <protection locked="0"/>
    </xf>
    <xf numFmtId="3" fontId="19" fillId="0" borderId="100" xfId="0" applyNumberFormat="1" applyFont="1" applyFill="1" applyBorder="1" applyAlignment="1" applyProtection="1">
      <alignment horizontal="center" vertical="center"/>
      <protection locked="0"/>
    </xf>
    <xf numFmtId="3" fontId="19" fillId="0" borderId="100" xfId="0" applyNumberFormat="1" applyFont="1" applyFill="1" applyBorder="1" applyAlignment="1" applyProtection="1">
      <alignment horizontal="center" vertical="center"/>
      <protection hidden="1"/>
    </xf>
    <xf numFmtId="3" fontId="19" fillId="0" borderId="99" xfId="0" applyNumberFormat="1" applyFont="1" applyFill="1" applyBorder="1" applyAlignment="1" applyProtection="1">
      <alignment horizontal="center" vertical="center"/>
      <protection hidden="1"/>
    </xf>
    <xf numFmtId="3" fontId="19" fillId="0" borderId="184" xfId="0" applyNumberFormat="1" applyFont="1" applyFill="1" applyBorder="1" applyAlignment="1" applyProtection="1">
      <alignment horizontal="center" vertical="center"/>
      <protection hidden="1"/>
    </xf>
    <xf numFmtId="0" fontId="3" fillId="0" borderId="91" xfId="0" applyFont="1" applyFill="1" applyBorder="1" applyAlignment="1" applyProtection="1">
      <alignment horizontal="left" vertical="center"/>
      <protection locked="0"/>
    </xf>
    <xf numFmtId="0" fontId="3" fillId="0" borderId="102"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3" fontId="28" fillId="0" borderId="93" xfId="0" applyNumberFormat="1" applyFont="1" applyFill="1" applyBorder="1" applyAlignment="1" applyProtection="1">
      <alignment horizontal="center" vertical="center"/>
      <protection hidden="1"/>
    </xf>
    <xf numFmtId="3" fontId="15" fillId="0" borderId="94" xfId="0" applyNumberFormat="1" applyFont="1" applyFill="1" applyBorder="1" applyAlignment="1" applyProtection="1">
      <alignment horizontal="center" vertical="center"/>
      <protection hidden="1"/>
    </xf>
    <xf numFmtId="3" fontId="15" fillId="0" borderId="102" xfId="0" applyNumberFormat="1" applyFont="1" applyFill="1" applyBorder="1" applyAlignment="1" applyProtection="1">
      <alignment horizontal="center" vertical="center"/>
      <protection hidden="1"/>
    </xf>
    <xf numFmtId="3" fontId="15" fillId="0" borderId="151" xfId="0" applyNumberFormat="1" applyFont="1" applyFill="1" applyBorder="1" applyAlignment="1" applyProtection="1">
      <alignment horizontal="center" vertical="center"/>
      <protection hidden="1"/>
    </xf>
    <xf numFmtId="0" fontId="10" fillId="0" borderId="1" xfId="0" applyFont="1" applyFill="1" applyBorder="1" applyAlignment="1" applyProtection="1">
      <alignment horizontal="left" vertical="center"/>
      <protection locked="0"/>
    </xf>
    <xf numFmtId="0" fontId="10" fillId="0" borderId="2" xfId="0" applyFont="1" applyFill="1" applyBorder="1" applyAlignment="1" applyProtection="1">
      <alignment horizontal="left" vertical="center"/>
      <protection locked="0"/>
    </xf>
    <xf numFmtId="0" fontId="10" fillId="0" borderId="3" xfId="0" applyFont="1" applyFill="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0" xfId="0" applyFont="1" applyAlignment="1" applyProtection="1">
      <alignment vertical="top"/>
      <protection locked="0"/>
    </xf>
    <xf numFmtId="0" fontId="10"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134" xfId="0" applyFont="1" applyBorder="1" applyAlignment="1" applyProtection="1">
      <alignment horizontal="left" vertical="center" wrapText="1"/>
      <protection locked="0"/>
    </xf>
    <xf numFmtId="0" fontId="4" fillId="0" borderId="148" xfId="0" applyFont="1" applyBorder="1" applyAlignment="1" applyProtection="1">
      <alignment horizontal="left" vertical="center" wrapText="1"/>
      <protection locked="0"/>
    </xf>
    <xf numFmtId="3" fontId="22" fillId="0" borderId="148" xfId="0" applyNumberFormat="1" applyFont="1" applyFill="1" applyBorder="1" applyAlignment="1" applyProtection="1">
      <alignment horizontal="center" vertical="center"/>
      <protection locked="0"/>
    </xf>
    <xf numFmtId="3" fontId="22" fillId="0" borderId="175" xfId="0" applyNumberFormat="1" applyFont="1" applyFill="1" applyBorder="1" applyAlignment="1" applyProtection="1">
      <alignment horizontal="center" vertical="center"/>
      <protection locked="0"/>
    </xf>
    <xf numFmtId="0" fontId="4" fillId="0" borderId="132"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10" fillId="0" borderId="132" xfId="0" applyFont="1" applyBorder="1" applyAlignment="1" applyProtection="1">
      <alignment horizontal="left" vertical="center" wrapText="1"/>
      <protection locked="0"/>
    </xf>
    <xf numFmtId="0" fontId="10" fillId="0" borderId="18" xfId="0" applyFont="1" applyBorder="1" applyAlignment="1" applyProtection="1">
      <alignment horizontal="left" vertical="center" wrapText="1"/>
      <protection locked="0"/>
    </xf>
    <xf numFmtId="3" fontId="22" fillId="0" borderId="14" xfId="0" applyNumberFormat="1" applyFont="1" applyFill="1" applyBorder="1" applyAlignment="1" applyProtection="1">
      <alignment horizontal="center" vertical="center"/>
    </xf>
    <xf numFmtId="3" fontId="22" fillId="0" borderId="18" xfId="0" applyNumberFormat="1" applyFont="1" applyFill="1" applyBorder="1" applyAlignment="1" applyProtection="1">
      <alignment horizontal="center" vertical="center"/>
    </xf>
    <xf numFmtId="3" fontId="22" fillId="0" borderId="18" xfId="0" applyNumberFormat="1" applyFont="1" applyFill="1" applyBorder="1" applyAlignment="1" applyProtection="1">
      <alignment horizontal="center" vertical="center"/>
      <protection locked="0"/>
    </xf>
    <xf numFmtId="3" fontId="22" fillId="0" borderId="59" xfId="0" applyNumberFormat="1" applyFont="1" applyFill="1" applyBorder="1" applyAlignment="1" applyProtection="1">
      <alignment horizontal="center" vertical="center"/>
      <protection locked="0"/>
    </xf>
    <xf numFmtId="3" fontId="22" fillId="0" borderId="125" xfId="0" applyNumberFormat="1" applyFont="1" applyBorder="1" applyAlignment="1" applyProtection="1">
      <alignment horizontal="center" vertical="center"/>
      <protection hidden="1"/>
    </xf>
    <xf numFmtId="0" fontId="22" fillId="0" borderId="100" xfId="0" applyFont="1" applyBorder="1" applyAlignment="1">
      <alignment horizontal="center" vertical="center"/>
    </xf>
    <xf numFmtId="0" fontId="22" fillId="0" borderId="126" xfId="0" applyFont="1" applyFill="1" applyBorder="1" applyAlignment="1">
      <alignment horizontal="center" vertical="center"/>
    </xf>
    <xf numFmtId="0" fontId="22" fillId="0" borderId="101" xfId="0" applyFont="1" applyFill="1" applyBorder="1" applyAlignment="1">
      <alignment horizontal="center" vertical="center"/>
    </xf>
    <xf numFmtId="0" fontId="22" fillId="0" borderId="126" xfId="0" applyFont="1" applyBorder="1" applyAlignment="1">
      <alignment horizontal="center" vertical="center"/>
    </xf>
    <xf numFmtId="0" fontId="22" fillId="0" borderId="265" xfId="0" applyFont="1" applyBorder="1" applyAlignment="1">
      <alignment horizontal="center" vertical="center"/>
    </xf>
    <xf numFmtId="3" fontId="22" fillId="0" borderId="125" xfId="0" applyNumberFormat="1" applyFont="1" applyFill="1" applyBorder="1" applyAlignment="1" applyProtection="1">
      <alignment horizontal="center" vertical="center"/>
      <protection hidden="1"/>
    </xf>
    <xf numFmtId="0" fontId="10" fillId="0" borderId="129" xfId="0" applyFont="1" applyBorder="1" applyAlignment="1" applyProtection="1">
      <alignment horizontal="center" vertical="center" wrapText="1"/>
      <protection locked="0"/>
    </xf>
    <xf numFmtId="0" fontId="10" fillId="0" borderId="130" xfId="0" applyFont="1" applyBorder="1" applyAlignment="1" applyProtection="1">
      <alignment horizontal="center" vertical="center" wrapText="1"/>
      <protection locked="0"/>
    </xf>
    <xf numFmtId="0" fontId="21" fillId="0" borderId="130" xfId="0" applyFont="1" applyFill="1" applyBorder="1" applyAlignment="1" applyProtection="1">
      <alignment horizontal="center" vertical="center" wrapText="1"/>
      <protection locked="0"/>
    </xf>
    <xf numFmtId="0" fontId="21" fillId="0" borderId="200" xfId="0" applyFont="1" applyFill="1" applyBorder="1" applyAlignment="1" applyProtection="1">
      <alignment horizontal="center" vertical="center" wrapText="1"/>
      <protection locked="0"/>
    </xf>
    <xf numFmtId="0" fontId="10" fillId="0" borderId="131"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7" fillId="0" borderId="264" xfId="0" applyFont="1" applyBorder="1" applyAlignment="1" applyProtection="1">
      <alignment horizontal="left" vertical="center" wrapText="1"/>
      <protection locked="0"/>
    </xf>
    <xf numFmtId="0" fontId="17" fillId="0" borderId="100" xfId="0" applyFont="1" applyBorder="1" applyAlignment="1">
      <alignment horizontal="left" vertical="center" wrapText="1"/>
    </xf>
    <xf numFmtId="3" fontId="22" fillId="0" borderId="132" xfId="0" applyNumberFormat="1" applyFont="1" applyBorder="1" applyAlignment="1" applyProtection="1">
      <alignment horizontal="center" vertical="center"/>
      <protection hidden="1"/>
    </xf>
    <xf numFmtId="0" fontId="22" fillId="0" borderId="1" xfId="0" applyFont="1" applyBorder="1" applyAlignment="1">
      <alignment horizontal="center" vertical="center"/>
    </xf>
    <xf numFmtId="0" fontId="22" fillId="0" borderId="18" xfId="0" applyFont="1" applyBorder="1" applyAlignment="1">
      <alignment horizontal="center" vertical="center"/>
    </xf>
    <xf numFmtId="0" fontId="22" fillId="0" borderId="59" xfId="0" applyFont="1" applyBorder="1" applyAlignment="1">
      <alignment horizontal="center" vertical="center"/>
    </xf>
    <xf numFmtId="3" fontId="22" fillId="0" borderId="132" xfId="0" applyNumberFormat="1" applyFont="1" applyFill="1" applyBorder="1" applyAlignment="1" applyProtection="1">
      <alignment horizontal="center" vertical="center"/>
      <protection hidden="1"/>
    </xf>
    <xf numFmtId="0" fontId="22" fillId="0" borderId="18" xfId="0" applyFont="1" applyFill="1" applyBorder="1" applyAlignment="1">
      <alignment horizontal="center" vertical="center"/>
    </xf>
    <xf numFmtId="0" fontId="22" fillId="0" borderId="19" xfId="0" applyFont="1" applyFill="1" applyBorder="1" applyAlignment="1">
      <alignment horizontal="center" vertical="center"/>
    </xf>
    <xf numFmtId="3" fontId="22" fillId="0" borderId="131" xfId="0" applyNumberFormat="1" applyFont="1" applyBorder="1" applyAlignment="1" applyProtection="1">
      <alignment horizontal="center" vertical="center"/>
      <protection hidden="1"/>
    </xf>
    <xf numFmtId="0" fontId="22" fillId="0" borderId="96" xfId="0" applyFont="1" applyBorder="1" applyAlignment="1">
      <alignment horizontal="center" vertical="center"/>
    </xf>
    <xf numFmtId="0" fontId="22" fillId="0" borderId="82" xfId="0" applyFont="1" applyBorder="1" applyAlignment="1">
      <alignment horizontal="center" vertical="center"/>
    </xf>
    <xf numFmtId="0" fontId="22" fillId="0" borderId="58" xfId="0" applyFont="1" applyBorder="1" applyAlignment="1">
      <alignment horizontal="center" vertical="center"/>
    </xf>
    <xf numFmtId="3" fontId="22" fillId="0" borderId="131" xfId="0" applyNumberFormat="1" applyFont="1" applyFill="1" applyBorder="1" applyAlignment="1" applyProtection="1">
      <alignment horizontal="center" vertical="center"/>
      <protection hidden="1"/>
    </xf>
    <xf numFmtId="0" fontId="22" fillId="0" borderId="14" xfId="0" applyFont="1" applyFill="1" applyBorder="1" applyAlignment="1">
      <alignment horizontal="center" vertical="center"/>
    </xf>
    <xf numFmtId="0" fontId="10" fillId="0" borderId="0" xfId="0" applyFont="1" applyBorder="1" applyAlignment="1" applyProtection="1">
      <alignment horizontal="justify" vertical="top" wrapText="1"/>
      <protection locked="0"/>
    </xf>
    <xf numFmtId="0" fontId="4" fillId="0" borderId="89" xfId="0" applyFont="1" applyBorder="1" applyAlignment="1" applyProtection="1">
      <alignment horizontal="left" vertical="center" indent="1"/>
      <protection locked="0"/>
    </xf>
    <xf numFmtId="0" fontId="4" fillId="0" borderId="36" xfId="0" applyFont="1" applyBorder="1" applyAlignment="1" applyProtection="1">
      <alignment horizontal="left" vertical="center" indent="1"/>
      <protection locked="0"/>
    </xf>
    <xf numFmtId="3" fontId="4" fillId="0" borderId="53" xfId="0" applyNumberFormat="1" applyFont="1" applyBorder="1" applyAlignment="1" applyProtection="1">
      <alignment horizontal="center" vertical="center"/>
      <protection locked="0"/>
    </xf>
    <xf numFmtId="3" fontId="4" fillId="0" borderId="36" xfId="0" applyNumberFormat="1" applyFont="1" applyBorder="1" applyAlignment="1" applyProtection="1">
      <alignment horizontal="center" vertical="center"/>
      <protection locked="0"/>
    </xf>
    <xf numFmtId="3" fontId="12" fillId="0" borderId="108" xfId="0" applyNumberFormat="1" applyFont="1" applyBorder="1" applyAlignment="1" applyProtection="1">
      <alignment horizontal="center" vertical="top"/>
      <protection hidden="1"/>
    </xf>
    <xf numFmtId="3" fontId="12" fillId="0" borderId="197" xfId="0" applyNumberFormat="1" applyFont="1" applyBorder="1" applyAlignment="1" applyProtection="1">
      <alignment horizontal="center" vertical="top"/>
      <protection hidden="1"/>
    </xf>
    <xf numFmtId="3" fontId="22" fillId="0" borderId="96" xfId="0" applyNumberFormat="1" applyFont="1" applyFill="1" applyBorder="1" applyAlignment="1" applyProtection="1">
      <alignment horizontal="center" vertical="top"/>
      <protection hidden="1"/>
    </xf>
    <xf numFmtId="3" fontId="22" fillId="0" borderId="71" xfId="0" applyNumberFormat="1" applyFont="1" applyFill="1" applyBorder="1" applyAlignment="1" applyProtection="1">
      <alignment horizontal="center" vertical="top"/>
      <protection hidden="1"/>
    </xf>
    <xf numFmtId="0" fontId="22" fillId="0" borderId="10" xfId="0" applyFont="1" applyBorder="1" applyAlignment="1" applyProtection="1">
      <alignment horizontal="left" vertical="center" indent="1"/>
      <protection locked="0"/>
    </xf>
    <xf numFmtId="0" fontId="22" fillId="0" borderId="11" xfId="0" applyFont="1" applyBorder="1" applyAlignment="1" applyProtection="1">
      <alignment horizontal="left" vertical="center" indent="1"/>
      <protection locked="0"/>
    </xf>
    <xf numFmtId="3" fontId="22" fillId="0" borderId="12" xfId="0" applyNumberFormat="1" applyFont="1" applyFill="1" applyBorder="1" applyAlignment="1" applyProtection="1">
      <alignment horizontal="center" vertical="center"/>
      <protection locked="0"/>
    </xf>
    <xf numFmtId="3" fontId="22" fillId="0" borderId="11" xfId="0" applyNumberFormat="1" applyFont="1" applyFill="1" applyBorder="1" applyAlignment="1" applyProtection="1">
      <alignment horizontal="center" vertical="center"/>
      <protection locked="0"/>
    </xf>
    <xf numFmtId="0" fontId="12" fillId="0" borderId="10" xfId="0" applyFont="1" applyBorder="1" applyAlignment="1" applyProtection="1">
      <alignment horizontal="left" vertical="center" indent="1"/>
      <protection locked="0"/>
    </xf>
    <xf numFmtId="0" fontId="12" fillId="0" borderId="11" xfId="0" applyFont="1" applyBorder="1" applyAlignment="1" applyProtection="1">
      <alignment horizontal="left" vertical="center" indent="1"/>
      <protection locked="0"/>
    </xf>
    <xf numFmtId="3" fontId="12" fillId="0" borderId="12" xfId="0" applyNumberFormat="1" applyFont="1" applyBorder="1" applyAlignment="1" applyProtection="1">
      <alignment horizontal="center" vertical="center" wrapText="1"/>
      <protection locked="0"/>
    </xf>
    <xf numFmtId="3" fontId="12" fillId="0" borderId="11" xfId="0" applyNumberFormat="1" applyFont="1" applyBorder="1" applyAlignment="1" applyProtection="1">
      <alignment horizontal="center" vertical="center" wrapText="1"/>
      <protection locked="0"/>
    </xf>
    <xf numFmtId="3" fontId="12" fillId="0" borderId="195" xfId="0" applyNumberFormat="1" applyFont="1" applyBorder="1" applyAlignment="1" applyProtection="1">
      <alignment horizontal="center" vertical="top"/>
      <protection hidden="1"/>
    </xf>
    <xf numFmtId="3" fontId="12" fillId="0" borderId="74" xfId="0" applyNumberFormat="1" applyFont="1" applyBorder="1" applyAlignment="1" applyProtection="1">
      <alignment horizontal="center" vertical="top"/>
      <protection hidden="1"/>
    </xf>
    <xf numFmtId="0" fontId="12" fillId="0" borderId="133" xfId="0" applyFont="1" applyBorder="1" applyAlignment="1" applyProtection="1">
      <alignment horizontal="left" vertical="center" indent="1"/>
      <protection locked="0"/>
    </xf>
    <xf numFmtId="0" fontId="12" fillId="0" borderId="147" xfId="0" applyFont="1" applyBorder="1" applyAlignment="1" applyProtection="1">
      <alignment horizontal="left" vertical="center" indent="1"/>
      <protection locked="0"/>
    </xf>
    <xf numFmtId="3" fontId="12" fillId="0" borderId="174" xfId="0" applyNumberFormat="1" applyFont="1" applyBorder="1" applyAlignment="1" applyProtection="1">
      <alignment horizontal="center" vertical="center"/>
      <protection locked="0"/>
    </xf>
    <xf numFmtId="3" fontId="12" fillId="0" borderId="147" xfId="0" applyNumberFormat="1" applyFont="1" applyBorder="1" applyAlignment="1" applyProtection="1">
      <alignment horizontal="center" vertical="center"/>
      <protection locked="0"/>
    </xf>
    <xf numFmtId="3" fontId="12" fillId="0" borderId="175" xfId="0" applyNumberFormat="1" applyFont="1" applyBorder="1" applyAlignment="1" applyProtection="1">
      <alignment horizontal="center" vertical="top"/>
      <protection hidden="1"/>
    </xf>
    <xf numFmtId="3" fontId="12" fillId="0" borderId="176" xfId="0" applyNumberFormat="1" applyFont="1" applyBorder="1" applyAlignment="1" applyProtection="1">
      <alignment horizontal="center" vertical="top"/>
      <protection hidden="1"/>
    </xf>
    <xf numFmtId="0" fontId="4" fillId="0" borderId="44" xfId="0"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51" xfId="0" applyFont="1" applyBorder="1" applyAlignment="1" applyProtection="1">
      <alignment horizontal="left" vertical="center"/>
      <protection locked="0"/>
    </xf>
    <xf numFmtId="0" fontId="10" fillId="0" borderId="33" xfId="0" applyFont="1" applyBorder="1" applyAlignment="1" applyProtection="1">
      <alignment horizontal="left" vertical="center"/>
      <protection locked="0"/>
    </xf>
    <xf numFmtId="0" fontId="10" fillId="0" borderId="34" xfId="0" applyFont="1" applyBorder="1" applyAlignment="1" applyProtection="1">
      <alignment horizontal="left" vertical="center"/>
      <protection locked="0"/>
    </xf>
    <xf numFmtId="3" fontId="4" fillId="0" borderId="96" xfId="0" applyNumberFormat="1" applyFont="1" applyFill="1" applyBorder="1" applyAlignment="1" applyProtection="1">
      <alignment horizontal="center" vertical="top"/>
      <protection hidden="1"/>
    </xf>
    <xf numFmtId="3" fontId="4" fillId="0" borderId="71" xfId="0" applyNumberFormat="1" applyFont="1" applyFill="1" applyBorder="1" applyAlignment="1" applyProtection="1">
      <alignment horizontal="center" vertical="top"/>
      <protection hidden="1"/>
    </xf>
    <xf numFmtId="0" fontId="12" fillId="0" borderId="89" xfId="0" applyFont="1" applyBorder="1" applyAlignment="1" applyProtection="1">
      <alignment horizontal="left" vertical="center" indent="1"/>
      <protection locked="0"/>
    </xf>
    <xf numFmtId="0" fontId="12" fillId="0" borderId="36" xfId="0" applyFont="1" applyBorder="1" applyAlignment="1" applyProtection="1">
      <alignment horizontal="left" vertical="center" indent="1"/>
      <protection locked="0"/>
    </xf>
    <xf numFmtId="0" fontId="22" fillId="0" borderId="0" xfId="0" applyFont="1" applyBorder="1" applyAlignment="1" applyProtection="1">
      <alignment horizontal="left" vertical="center"/>
      <protection locked="0"/>
    </xf>
    <xf numFmtId="0" fontId="10" fillId="0" borderId="157" xfId="0" applyFont="1" applyBorder="1" applyAlignment="1" applyProtection="1">
      <alignment horizontal="center" vertical="center"/>
      <protection locked="0"/>
    </xf>
    <xf numFmtId="0" fontId="10" fillId="0" borderId="182" xfId="0" applyFont="1" applyBorder="1" applyAlignment="1" applyProtection="1">
      <alignment horizontal="center" vertical="center"/>
      <protection locked="0"/>
    </xf>
    <xf numFmtId="0" fontId="10" fillId="0" borderId="167" xfId="0" applyFont="1" applyBorder="1" applyAlignment="1" applyProtection="1">
      <alignment horizontal="center" vertical="center"/>
      <protection locked="0"/>
    </xf>
    <xf numFmtId="0" fontId="10" fillId="0" borderId="158" xfId="0" applyFont="1" applyBorder="1" applyAlignment="1" applyProtection="1">
      <alignment horizontal="center" vertical="center"/>
      <protection locked="0"/>
    </xf>
    <xf numFmtId="0" fontId="10" fillId="0" borderId="196" xfId="0" applyFont="1" applyBorder="1" applyAlignment="1" applyProtection="1">
      <alignment horizontal="center" vertical="center"/>
      <protection locked="0"/>
    </xf>
    <xf numFmtId="0" fontId="10" fillId="0" borderId="171" xfId="0" applyFont="1" applyBorder="1" applyAlignment="1" applyProtection="1">
      <alignment horizontal="center" vertical="center"/>
      <protection locked="0"/>
    </xf>
    <xf numFmtId="0" fontId="10" fillId="0" borderId="57" xfId="0" applyFont="1" applyBorder="1" applyAlignment="1" applyProtection="1">
      <alignment horizontal="center" vertical="center" wrapText="1"/>
      <protection locked="0"/>
    </xf>
    <xf numFmtId="0" fontId="10" fillId="0" borderId="65" xfId="0" applyFont="1" applyBorder="1" applyAlignment="1" applyProtection="1">
      <alignment horizontal="center" vertical="center" wrapText="1"/>
      <protection locked="0"/>
    </xf>
    <xf numFmtId="0" fontId="10" fillId="0" borderId="67"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3" fontId="11" fillId="0" borderId="136"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0" fontId="10" fillId="0" borderId="135" xfId="0" applyFont="1" applyBorder="1" applyAlignment="1" applyProtection="1">
      <alignment horizontal="left" vertical="center" wrapText="1"/>
      <protection locked="0"/>
    </xf>
    <xf numFmtId="0" fontId="10" fillId="0" borderId="136" xfId="0" applyFont="1" applyBorder="1" applyAlignment="1" applyProtection="1">
      <alignment horizontal="left" vertical="center" wrapText="1"/>
      <protection locked="0"/>
    </xf>
    <xf numFmtId="0" fontId="10" fillId="0" borderId="40"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3" fontId="12" fillId="0" borderId="18" xfId="0" applyNumberFormat="1" applyFont="1" applyBorder="1" applyAlignment="1" applyProtection="1">
      <alignment horizontal="right" vertical="center"/>
      <protection locked="0"/>
    </xf>
    <xf numFmtId="0" fontId="21" fillId="0" borderId="138" xfId="0" applyFont="1" applyBorder="1" applyAlignment="1" applyProtection="1">
      <alignment horizontal="left" vertical="center" wrapText="1"/>
      <protection locked="0"/>
    </xf>
    <xf numFmtId="0" fontId="21" fillId="0" borderId="139" xfId="0" applyFont="1" applyBorder="1" applyAlignment="1" applyProtection="1">
      <alignment horizontal="left" vertical="center" wrapText="1"/>
      <protection locked="0"/>
    </xf>
    <xf numFmtId="0" fontId="21" fillId="0" borderId="93" xfId="0" applyFont="1" applyBorder="1" applyAlignment="1" applyProtection="1">
      <alignment horizontal="left" vertical="center" wrapText="1"/>
      <protection locked="0"/>
    </xf>
    <xf numFmtId="3" fontId="22" fillId="0" borderId="51" xfId="0" applyNumberFormat="1" applyFont="1" applyFill="1" applyBorder="1" applyAlignment="1" applyProtection="1">
      <alignment horizontal="center" vertical="center"/>
      <protection locked="0"/>
    </xf>
    <xf numFmtId="3" fontId="22" fillId="0" borderId="60" xfId="0" applyNumberFormat="1" applyFont="1" applyFill="1" applyBorder="1" applyAlignment="1" applyProtection="1">
      <alignment horizontal="center" vertical="center"/>
      <protection locked="0"/>
    </xf>
    <xf numFmtId="3" fontId="21" fillId="0" borderId="191" xfId="0" applyNumberFormat="1" applyFont="1" applyFill="1" applyBorder="1" applyAlignment="1" applyProtection="1">
      <alignment horizontal="center" vertical="center" wrapText="1"/>
      <protection locked="0"/>
    </xf>
    <xf numFmtId="3" fontId="21" fillId="0" borderId="176" xfId="0" applyNumberFormat="1" applyFont="1" applyFill="1" applyBorder="1" applyAlignment="1" applyProtection="1">
      <alignment horizontal="center" vertical="center" wrapText="1"/>
      <protection locked="0"/>
    </xf>
    <xf numFmtId="3" fontId="22" fillId="0" borderId="45" xfId="0" applyNumberFormat="1" applyFont="1" applyFill="1" applyBorder="1" applyAlignment="1" applyProtection="1">
      <alignment horizontal="center" vertical="center"/>
      <protection locked="0"/>
    </xf>
    <xf numFmtId="3" fontId="22" fillId="0" borderId="263" xfId="0" applyNumberFormat="1" applyFont="1" applyFill="1" applyBorder="1" applyAlignment="1" applyProtection="1">
      <alignment horizontal="center" vertical="center"/>
      <protection locked="0"/>
    </xf>
    <xf numFmtId="3" fontId="21" fillId="0" borderId="6" xfId="0" applyNumberFormat="1" applyFont="1" applyBorder="1" applyAlignment="1" applyProtection="1">
      <alignment horizontal="center" vertical="center" wrapText="1"/>
      <protection locked="0"/>
    </xf>
    <xf numFmtId="3" fontId="21" fillId="0" borderId="5" xfId="0" applyNumberFormat="1" applyFont="1" applyBorder="1" applyAlignment="1" applyProtection="1">
      <alignment horizontal="center" vertical="center" wrapText="1"/>
      <protection locked="0"/>
    </xf>
    <xf numFmtId="3" fontId="21" fillId="0" borderId="63" xfId="0" applyNumberFormat="1" applyFont="1" applyBorder="1" applyAlignment="1" applyProtection="1">
      <alignment horizontal="center" vertical="center" wrapText="1"/>
      <protection locked="0"/>
    </xf>
    <xf numFmtId="3" fontId="21" fillId="0" borderId="57" xfId="0" applyNumberFormat="1" applyFont="1" applyFill="1" applyBorder="1" applyAlignment="1" applyProtection="1">
      <alignment horizontal="center" vertical="center"/>
      <protection locked="0"/>
    </xf>
    <xf numFmtId="3" fontId="21" fillId="0" borderId="65" xfId="0" applyNumberFormat="1" applyFont="1" applyFill="1" applyBorder="1" applyAlignment="1" applyProtection="1">
      <alignment horizontal="center" vertical="center"/>
      <protection locked="0"/>
    </xf>
    <xf numFmtId="3" fontId="21" fillId="0" borderId="67" xfId="0" applyNumberFormat="1" applyFont="1" applyFill="1" applyBorder="1" applyAlignment="1" applyProtection="1">
      <alignment horizontal="center" vertical="center"/>
      <protection locked="0"/>
    </xf>
    <xf numFmtId="0" fontId="4" fillId="0" borderId="164" xfId="0" applyFont="1" applyBorder="1" applyAlignment="1" applyProtection="1">
      <alignment horizontal="left" vertical="center"/>
      <protection locked="0"/>
    </xf>
    <xf numFmtId="0" fontId="4" fillId="0" borderId="191" xfId="0" applyFont="1" applyBorder="1" applyAlignment="1" applyProtection="1">
      <alignment horizontal="left" vertical="center"/>
      <protection locked="0"/>
    </xf>
    <xf numFmtId="3" fontId="22" fillId="0" borderId="191" xfId="0" applyNumberFormat="1" applyFont="1" applyFill="1" applyBorder="1" applyAlignment="1" applyProtection="1">
      <alignment horizontal="center" vertical="center"/>
      <protection locked="0"/>
    </xf>
    <xf numFmtId="3" fontId="22" fillId="0" borderId="176" xfId="0" applyNumberFormat="1" applyFont="1" applyFill="1" applyBorder="1" applyAlignment="1" applyProtection="1">
      <alignment horizontal="center" vertical="center"/>
      <protection locked="0"/>
    </xf>
    <xf numFmtId="3" fontId="21" fillId="0" borderId="34" xfId="0" applyNumberFormat="1" applyFont="1" applyFill="1" applyBorder="1" applyAlignment="1" applyProtection="1">
      <alignment horizontal="center" vertical="center"/>
      <protection hidden="1"/>
    </xf>
    <xf numFmtId="3" fontId="21" fillId="0" borderId="35" xfId="0" applyNumberFormat="1" applyFont="1" applyFill="1" applyBorder="1" applyAlignment="1" applyProtection="1">
      <alignment horizontal="center" vertical="center"/>
      <protection hidden="1"/>
    </xf>
    <xf numFmtId="3" fontId="39" fillId="0" borderId="51" xfId="0" applyNumberFormat="1" applyFont="1" applyBorder="1" applyAlignment="1" applyProtection="1">
      <alignment horizontal="center" vertical="center"/>
      <protection locked="0"/>
    </xf>
    <xf numFmtId="3" fontId="39" fillId="0" borderId="60" xfId="0" applyNumberFormat="1" applyFont="1" applyBorder="1" applyAlignment="1" applyProtection="1">
      <alignment horizontal="center" vertical="center"/>
      <protection locked="0"/>
    </xf>
    <xf numFmtId="3" fontId="21" fillId="0" borderId="200" xfId="0" applyNumberFormat="1" applyFont="1" applyFill="1" applyBorder="1" applyAlignment="1" applyProtection="1">
      <alignment horizontal="center" vertical="center"/>
      <protection hidden="1"/>
    </xf>
    <xf numFmtId="3" fontId="21" fillId="0" borderId="177" xfId="0" applyNumberFormat="1" applyFont="1" applyFill="1" applyBorder="1" applyAlignment="1" applyProtection="1">
      <alignment horizontal="center" vertical="center"/>
      <protection hidden="1"/>
    </xf>
    <xf numFmtId="3" fontId="43" fillId="0" borderId="18" xfId="0" applyNumberFormat="1" applyFont="1" applyBorder="1" applyAlignment="1" applyProtection="1">
      <alignment horizontal="center" vertical="center"/>
      <protection locked="0"/>
    </xf>
    <xf numFmtId="3" fontId="43" fillId="0" borderId="59" xfId="0" applyNumberFormat="1" applyFont="1" applyBorder="1" applyAlignment="1" applyProtection="1">
      <alignment horizontal="center" vertical="center"/>
      <protection locked="0"/>
    </xf>
    <xf numFmtId="0" fontId="31" fillId="0" borderId="134" xfId="0" applyFont="1" applyBorder="1" applyAlignment="1" applyProtection="1">
      <alignment horizontal="left" vertical="center" wrapText="1"/>
      <protection locked="0"/>
    </xf>
    <xf numFmtId="0" fontId="31" fillId="0" borderId="148" xfId="0" applyFont="1" applyBorder="1" applyAlignment="1" applyProtection="1">
      <alignment horizontal="left" vertical="center" wrapText="1"/>
      <protection locked="0"/>
    </xf>
    <xf numFmtId="3" fontId="43" fillId="0" borderId="148" xfId="0" applyNumberFormat="1" applyFont="1" applyBorder="1" applyAlignment="1" applyProtection="1">
      <alignment horizontal="center" vertical="center"/>
      <protection locked="0"/>
    </xf>
    <xf numFmtId="3" fontId="43" fillId="0" borderId="175" xfId="0" applyNumberFormat="1" applyFont="1" applyBorder="1" applyAlignment="1" applyProtection="1">
      <alignment horizontal="center" vertical="center"/>
      <protection locked="0"/>
    </xf>
    <xf numFmtId="0" fontId="4" fillId="0" borderId="10" xfId="0" applyFont="1" applyBorder="1" applyAlignment="1" applyProtection="1">
      <alignment horizontal="left" vertical="center" indent="1"/>
      <protection locked="0"/>
    </xf>
    <xf numFmtId="0" fontId="4" fillId="0" borderId="11" xfId="0" applyFont="1" applyBorder="1" applyAlignment="1" applyProtection="1">
      <alignment horizontal="left" vertical="center" indent="1"/>
      <protection locked="0"/>
    </xf>
    <xf numFmtId="0" fontId="24" fillId="0" borderId="18" xfId="0" applyFont="1" applyBorder="1" applyAlignment="1" applyProtection="1">
      <alignment horizontal="center" vertical="center" wrapText="1"/>
      <protection locked="0"/>
    </xf>
    <xf numFmtId="0" fontId="21" fillId="0" borderId="0" xfId="0" applyFont="1" applyBorder="1" applyAlignment="1" applyProtection="1">
      <alignment horizontal="left" vertical="top" wrapText="1"/>
      <protection locked="0"/>
    </xf>
    <xf numFmtId="3" fontId="10" fillId="0" borderId="1" xfId="0" applyNumberFormat="1" applyFont="1" applyBorder="1" applyAlignment="1" applyProtection="1">
      <alignment horizontal="center" vertical="center"/>
      <protection locked="0"/>
    </xf>
    <xf numFmtId="3" fontId="10" fillId="0" borderId="2" xfId="0" applyNumberFormat="1" applyFont="1" applyBorder="1" applyAlignment="1" applyProtection="1">
      <alignment horizontal="center" vertical="center"/>
      <protection locked="0"/>
    </xf>
    <xf numFmtId="3" fontId="10" fillId="0" borderId="3" xfId="0" applyNumberFormat="1" applyFont="1" applyBorder="1" applyAlignment="1" applyProtection="1">
      <alignment horizontal="center" vertical="center"/>
      <protection locked="0"/>
    </xf>
    <xf numFmtId="3" fontId="10" fillId="0" borderId="1" xfId="0" applyNumberFormat="1" applyFont="1" applyBorder="1" applyAlignment="1" applyProtection="1">
      <alignment horizontal="center" vertical="center" wrapText="1"/>
      <protection locked="0"/>
    </xf>
    <xf numFmtId="0" fontId="12" fillId="0" borderId="237" xfId="0" applyFont="1" applyBorder="1" applyAlignment="1" applyProtection="1">
      <alignment horizontal="left" vertical="center" wrapText="1" indent="1"/>
      <protection locked="0"/>
    </xf>
    <xf numFmtId="0" fontId="12" fillId="0" borderId="238" xfId="0" applyFont="1" applyBorder="1" applyAlignment="1" applyProtection="1">
      <alignment horizontal="left" vertical="center" wrapText="1" indent="1"/>
      <protection locked="0"/>
    </xf>
    <xf numFmtId="3" fontId="12" fillId="0" borderId="238" xfId="0" applyNumberFormat="1" applyFont="1" applyFill="1" applyBorder="1" applyAlignment="1" applyProtection="1">
      <alignment horizontal="center" vertical="center"/>
      <protection locked="0"/>
    </xf>
    <xf numFmtId="3" fontId="12" fillId="0" borderId="239" xfId="0" applyNumberFormat="1" applyFont="1" applyFill="1" applyBorder="1" applyAlignment="1" applyProtection="1">
      <alignment horizontal="center" vertical="center"/>
      <protection locked="0"/>
    </xf>
    <xf numFmtId="3" fontId="12" fillId="0" borderId="240" xfId="0" applyNumberFormat="1" applyFont="1" applyFill="1" applyBorder="1" applyAlignment="1" applyProtection="1">
      <alignment horizontal="center" vertical="center"/>
      <protection locked="0"/>
    </xf>
    <xf numFmtId="3" fontId="12" fillId="0" borderId="241" xfId="0" applyNumberFormat="1" applyFont="1" applyFill="1" applyBorder="1" applyAlignment="1" applyProtection="1">
      <alignment horizontal="center" vertical="center"/>
      <protection locked="0"/>
    </xf>
    <xf numFmtId="0" fontId="12" fillId="0" borderId="242" xfId="0" applyFont="1" applyBorder="1" applyAlignment="1" applyProtection="1">
      <alignment horizontal="left" vertical="center" wrapText="1" indent="1"/>
      <protection locked="0"/>
    </xf>
    <xf numFmtId="0" fontId="12" fillId="0" borderId="243" xfId="0" applyFont="1" applyBorder="1" applyAlignment="1" applyProtection="1">
      <alignment horizontal="left" vertical="center" wrapText="1" indent="1"/>
      <protection locked="0"/>
    </xf>
    <xf numFmtId="3" fontId="12" fillId="0" borderId="243" xfId="0" applyNumberFormat="1" applyFont="1" applyBorder="1" applyAlignment="1" applyProtection="1">
      <alignment horizontal="center" vertical="center"/>
      <protection locked="0"/>
    </xf>
    <xf numFmtId="3" fontId="12" fillId="0" borderId="244" xfId="0" applyNumberFormat="1" applyFont="1" applyBorder="1" applyAlignment="1" applyProtection="1">
      <alignment horizontal="center" vertical="center"/>
      <protection locked="0"/>
    </xf>
    <xf numFmtId="3" fontId="12" fillId="0" borderId="245" xfId="0" applyNumberFormat="1" applyFont="1" applyBorder="1" applyAlignment="1" applyProtection="1">
      <alignment horizontal="center" vertical="center"/>
      <protection locked="0"/>
    </xf>
    <xf numFmtId="3" fontId="12" fillId="0" borderId="246" xfId="0" applyNumberFormat="1" applyFont="1" applyBorder="1" applyAlignment="1" applyProtection="1">
      <alignment horizontal="center" vertical="center"/>
      <protection locked="0"/>
    </xf>
    <xf numFmtId="3" fontId="4" fillId="0" borderId="12" xfId="0" applyNumberFormat="1" applyFont="1" applyFill="1" applyBorder="1" applyAlignment="1" applyProtection="1">
      <alignment horizontal="center" vertical="center"/>
      <protection locked="0"/>
    </xf>
    <xf numFmtId="3" fontId="4" fillId="0" borderId="11" xfId="0" applyNumberFormat="1" applyFont="1" applyFill="1" applyBorder="1" applyAlignment="1" applyProtection="1">
      <alignment horizontal="center" vertical="center"/>
      <protection locked="0"/>
    </xf>
    <xf numFmtId="0" fontId="33" fillId="0" borderId="138" xfId="0" applyFont="1" applyBorder="1" applyAlignment="1" applyProtection="1">
      <alignment horizontal="center" vertical="center"/>
      <protection locked="0"/>
    </xf>
    <xf numFmtId="0" fontId="33" fillId="0" borderId="93" xfId="0" applyFont="1" applyBorder="1" applyAlignment="1" applyProtection="1">
      <alignment horizontal="center" vertical="center"/>
      <protection locked="0"/>
    </xf>
    <xf numFmtId="0" fontId="3" fillId="0" borderId="200" xfId="0" applyFont="1" applyBorder="1" applyAlignment="1" applyProtection="1">
      <alignment horizontal="left" vertical="center" wrapText="1"/>
      <protection locked="0"/>
    </xf>
    <xf numFmtId="0" fontId="3" fillId="0" borderId="139" xfId="0" applyFont="1" applyBorder="1" applyAlignment="1" applyProtection="1">
      <alignment horizontal="left" vertical="center" wrapText="1"/>
      <protection locked="0"/>
    </xf>
    <xf numFmtId="0" fontId="3" fillId="0" borderId="93" xfId="0" applyFont="1" applyBorder="1" applyAlignment="1" applyProtection="1">
      <alignment horizontal="left" vertical="center" wrapText="1"/>
      <protection locked="0"/>
    </xf>
    <xf numFmtId="3" fontId="28" fillId="0" borderId="200" xfId="0" applyNumberFormat="1" applyFont="1" applyBorder="1" applyAlignment="1" applyProtection="1">
      <alignment horizontal="right" vertical="center" wrapText="1" indent="1"/>
      <protection locked="0"/>
    </xf>
    <xf numFmtId="3" fontId="28" fillId="0" borderId="93" xfId="0" applyNumberFormat="1" applyFont="1" applyBorder="1" applyAlignment="1" applyProtection="1">
      <alignment horizontal="right" vertical="center" wrapText="1" indent="1"/>
      <protection locked="0"/>
    </xf>
    <xf numFmtId="3" fontId="28" fillId="0" borderId="200" xfId="0" applyNumberFormat="1" applyFont="1" applyFill="1" applyBorder="1" applyAlignment="1" applyProtection="1">
      <alignment horizontal="right" vertical="center" wrapText="1" indent="1"/>
      <protection locked="0"/>
    </xf>
    <xf numFmtId="3" fontId="28" fillId="0" borderId="177" xfId="0" applyNumberFormat="1" applyFont="1" applyFill="1" applyBorder="1" applyAlignment="1" applyProtection="1">
      <alignment horizontal="right" vertical="center" wrapText="1" indent="1"/>
      <protection locked="0"/>
    </xf>
    <xf numFmtId="0" fontId="32" fillId="0" borderId="50"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0" borderId="352" xfId="0" applyFont="1" applyBorder="1" applyAlignment="1" applyProtection="1">
      <alignment horizontal="center" vertical="center"/>
      <protection locked="0"/>
    </xf>
    <xf numFmtId="0" fontId="32" fillId="0" borderId="183" xfId="0" applyFont="1" applyBorder="1" applyAlignment="1" applyProtection="1">
      <alignment horizontal="center" vertical="center"/>
      <protection locked="0"/>
    </xf>
    <xf numFmtId="0" fontId="32" fillId="0" borderId="272" xfId="0" applyFont="1" applyBorder="1" applyAlignment="1" applyProtection="1">
      <alignment horizontal="center" vertical="center"/>
      <protection locked="0"/>
    </xf>
    <xf numFmtId="0" fontId="32" fillId="0" borderId="190"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53" xfId="0" applyFont="1" applyBorder="1" applyAlignment="1" applyProtection="1">
      <alignment horizontal="center" vertical="center"/>
      <protection locked="0"/>
    </xf>
    <xf numFmtId="0" fontId="3" fillId="0" borderId="61"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3" fillId="0" borderId="53" xfId="0" applyFont="1" applyBorder="1" applyAlignment="1" applyProtection="1">
      <alignment horizontal="left" vertical="center" wrapText="1"/>
      <protection locked="0"/>
    </xf>
    <xf numFmtId="3" fontId="28" fillId="0" borderId="61" xfId="0" applyNumberFormat="1" applyFont="1" applyBorder="1" applyAlignment="1" applyProtection="1">
      <alignment horizontal="right" vertical="center" wrapText="1" indent="1"/>
      <protection locked="0"/>
    </xf>
    <xf numFmtId="3" fontId="28" fillId="0" borderId="53" xfId="0" applyNumberFormat="1" applyFont="1" applyBorder="1" applyAlignment="1" applyProtection="1">
      <alignment horizontal="right" vertical="center" wrapText="1" indent="1"/>
      <protection locked="0"/>
    </xf>
    <xf numFmtId="3" fontId="28" fillId="0" borderId="61" xfId="0" applyNumberFormat="1" applyFont="1" applyFill="1" applyBorder="1" applyAlignment="1" applyProtection="1">
      <alignment horizontal="right" vertical="center" wrapText="1" indent="1"/>
      <protection locked="0"/>
    </xf>
    <xf numFmtId="3" fontId="28" fillId="0" borderId="35" xfId="0" applyNumberFormat="1" applyFont="1" applyFill="1" applyBorder="1" applyAlignment="1" applyProtection="1">
      <alignment horizontal="right" vertical="center" wrapText="1" indent="1"/>
      <protection locked="0"/>
    </xf>
    <xf numFmtId="3" fontId="15" fillId="0" borderId="200" xfId="0" applyNumberFormat="1" applyFont="1" applyBorder="1" applyAlignment="1" applyProtection="1">
      <alignment horizontal="right" vertical="center" wrapText="1" indent="1"/>
      <protection locked="0"/>
    </xf>
    <xf numFmtId="3" fontId="15" fillId="0" borderId="93" xfId="0" applyNumberFormat="1" applyFont="1" applyBorder="1" applyAlignment="1" applyProtection="1">
      <alignment horizontal="right" vertical="center" wrapText="1" indent="1"/>
      <protection locked="0"/>
    </xf>
    <xf numFmtId="3" fontId="15" fillId="0" borderId="200" xfId="0" applyNumberFormat="1" applyFont="1" applyFill="1" applyBorder="1" applyAlignment="1" applyProtection="1">
      <alignment horizontal="right" vertical="center" wrapText="1" indent="1"/>
      <protection locked="0"/>
    </xf>
    <xf numFmtId="3" fontId="15" fillId="0" borderId="177" xfId="0" applyNumberFormat="1" applyFont="1" applyFill="1" applyBorder="1" applyAlignment="1" applyProtection="1">
      <alignment horizontal="right" vertical="center" wrapText="1" indent="1"/>
      <protection locked="0"/>
    </xf>
    <xf numFmtId="3" fontId="30" fillId="0" borderId="59" xfId="0" applyNumberFormat="1" applyFont="1" applyFill="1" applyBorder="1" applyAlignment="1" applyProtection="1">
      <alignment horizontal="right" vertical="center" wrapText="1" indent="1"/>
      <protection locked="0"/>
    </xf>
    <xf numFmtId="3" fontId="30" fillId="0" borderId="60" xfId="0" applyNumberFormat="1" applyFont="1" applyFill="1" applyBorder="1" applyAlignment="1" applyProtection="1">
      <alignment horizontal="right" vertical="center" wrapText="1" indent="1"/>
      <protection locked="0"/>
    </xf>
    <xf numFmtId="0" fontId="6" fillId="0" borderId="59"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3" fontId="30" fillId="0" borderId="59" xfId="0" applyNumberFormat="1" applyFont="1" applyBorder="1" applyAlignment="1" applyProtection="1">
      <alignment horizontal="right" vertical="center" wrapText="1" indent="1"/>
      <protection locked="0"/>
    </xf>
    <xf numFmtId="3" fontId="30" fillId="0" borderId="17" xfId="0" applyNumberFormat="1" applyFont="1" applyBorder="1" applyAlignment="1" applyProtection="1">
      <alignment horizontal="right" vertical="center" wrapText="1" indent="1"/>
      <protection locked="0"/>
    </xf>
    <xf numFmtId="0" fontId="33" fillId="0" borderId="138" xfId="0" applyFont="1" applyFill="1" applyBorder="1" applyAlignment="1" applyProtection="1">
      <alignment horizontal="center" vertical="center"/>
      <protection locked="0"/>
    </xf>
    <xf numFmtId="0" fontId="33" fillId="0" borderId="93" xfId="0" applyFont="1" applyFill="1" applyBorder="1" applyAlignment="1" applyProtection="1">
      <alignment horizontal="center" vertical="center"/>
      <protection locked="0"/>
    </xf>
    <xf numFmtId="0" fontId="32" fillId="0" borderId="138" xfId="0" applyFont="1" applyBorder="1" applyAlignment="1" applyProtection="1">
      <alignment horizontal="center" vertical="center"/>
      <protection locked="0"/>
    </xf>
    <xf numFmtId="0" fontId="32" fillId="0" borderId="93"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3" fontId="28" fillId="0" borderId="1" xfId="0" applyNumberFormat="1" applyFont="1" applyBorder="1" applyAlignment="1" applyProtection="1">
      <alignment horizontal="right" vertical="center" wrapText="1" indent="1"/>
      <protection locked="0"/>
    </xf>
    <xf numFmtId="3" fontId="28" fillId="0" borderId="3" xfId="0" applyNumberFormat="1" applyFont="1" applyBorder="1" applyAlignment="1" applyProtection="1">
      <alignment horizontal="right" vertical="center" wrapText="1" indent="1"/>
      <protection locked="0"/>
    </xf>
    <xf numFmtId="3" fontId="28" fillId="0" borderId="1" xfId="0" applyNumberFormat="1" applyFont="1" applyFill="1" applyBorder="1" applyAlignment="1" applyProtection="1">
      <alignment horizontal="right" vertical="center" wrapText="1" indent="1"/>
      <protection locked="0"/>
    </xf>
    <xf numFmtId="3" fontId="28" fillId="0" borderId="52" xfId="0" applyNumberFormat="1" applyFont="1" applyFill="1" applyBorder="1" applyAlignment="1" applyProtection="1">
      <alignment horizontal="right" vertical="center" wrapText="1" indent="1"/>
      <protection locked="0"/>
    </xf>
    <xf numFmtId="0" fontId="32" fillId="0" borderId="16"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3" fontId="30" fillId="0" borderId="195" xfId="0" applyNumberFormat="1" applyFont="1" applyFill="1" applyBorder="1" applyAlignment="1" applyProtection="1">
      <alignment horizontal="right" vertical="center" wrapText="1" indent="1"/>
      <protection locked="0"/>
    </xf>
    <xf numFmtId="3" fontId="30" fillId="0" borderId="74" xfId="0" applyNumberFormat="1" applyFont="1" applyFill="1" applyBorder="1" applyAlignment="1" applyProtection="1">
      <alignment horizontal="right" vertical="center" wrapText="1" indent="1"/>
      <protection locked="0"/>
    </xf>
    <xf numFmtId="0" fontId="4" fillId="0" borderId="117" xfId="0" applyFont="1" applyBorder="1" applyAlignment="1" applyProtection="1">
      <alignment horizontal="left" wrapText="1"/>
      <protection locked="0"/>
    </xf>
    <xf numFmtId="0" fontId="4" fillId="0" borderId="18"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12" fillId="0" borderId="51"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4" fillId="0" borderId="113" xfId="0" applyFont="1" applyBorder="1" applyAlignment="1" applyProtection="1">
      <alignment horizontal="center" wrapText="1"/>
      <protection locked="0"/>
    </xf>
    <xf numFmtId="0" fontId="4" fillId="0" borderId="54" xfId="0" applyFont="1" applyBorder="1" applyAlignment="1" applyProtection="1">
      <alignment horizontal="center" wrapText="1"/>
      <protection locked="0"/>
    </xf>
    <xf numFmtId="0" fontId="12" fillId="0" borderId="124"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3" fontId="43" fillId="0" borderId="18" xfId="0" applyNumberFormat="1" applyFont="1" applyFill="1" applyBorder="1" applyAlignment="1" applyProtection="1">
      <alignment horizontal="center" vertical="center"/>
      <protection locked="0"/>
    </xf>
    <xf numFmtId="3" fontId="43" fillId="0" borderId="59" xfId="0" applyNumberFormat="1" applyFont="1" applyFill="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3" fontId="12" fillId="0" borderId="18" xfId="0" applyNumberFormat="1" applyFont="1" applyBorder="1" applyAlignment="1" applyProtection="1">
      <alignment horizontal="center" vertical="center"/>
      <protection locked="0"/>
    </xf>
    <xf numFmtId="0" fontId="4" fillId="0" borderId="117"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1" xfId="0" applyFont="1" applyBorder="1" applyAlignment="1" applyProtection="1">
      <alignment horizontal="left"/>
      <protection locked="0"/>
    </xf>
    <xf numFmtId="0" fontId="10" fillId="0" borderId="0" xfId="0" applyFont="1" applyBorder="1" applyAlignment="1" applyProtection="1">
      <alignment horizontal="left" vertical="top" wrapText="1"/>
      <protection locked="0"/>
    </xf>
    <xf numFmtId="0" fontId="4" fillId="0" borderId="116" xfId="0" applyFont="1" applyBorder="1" applyAlignment="1" applyProtection="1">
      <alignment horizontal="center"/>
      <protection locked="0"/>
    </xf>
    <xf numFmtId="0" fontId="4" fillId="0" borderId="96" xfId="0" applyFont="1" applyBorder="1" applyAlignment="1" applyProtection="1">
      <alignment horizontal="center"/>
      <protection locked="0"/>
    </xf>
    <xf numFmtId="0" fontId="12" fillId="0" borderId="131"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6" xfId="0" applyFont="1" applyBorder="1" applyAlignment="1" applyProtection="1">
      <alignment horizontal="center" vertical="center"/>
      <protection locked="0"/>
    </xf>
    <xf numFmtId="0" fontId="4" fillId="0" borderId="117" xfId="0"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0" fontId="12" fillId="0" borderId="132"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21" fillId="0" borderId="79" xfId="0" applyFont="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21" fillId="0" borderId="84" xfId="0" applyFont="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270" xfId="0" applyFont="1" applyBorder="1" applyAlignment="1" applyProtection="1">
      <alignment horizontal="center" vertical="center"/>
      <protection locked="0"/>
    </xf>
    <xf numFmtId="0" fontId="21" fillId="0" borderId="353" xfId="0" applyFont="1" applyBorder="1" applyAlignment="1" applyProtection="1">
      <alignment horizontal="center" vertical="center"/>
      <protection locked="0"/>
    </xf>
    <xf numFmtId="0" fontId="21" fillId="0" borderId="271" xfId="0" applyFont="1" applyBorder="1" applyAlignment="1" applyProtection="1">
      <alignment horizontal="center" vertical="center"/>
      <protection locked="0"/>
    </xf>
    <xf numFmtId="0" fontId="28" fillId="0" borderId="123" xfId="0" applyFont="1" applyBorder="1" applyAlignment="1" applyProtection="1">
      <alignment horizontal="center" vertical="center" wrapText="1"/>
      <protection locked="0"/>
    </xf>
    <xf numFmtId="0" fontId="28" fillId="0" borderId="87" xfId="0" applyFont="1" applyBorder="1" applyAlignment="1" applyProtection="1">
      <alignment horizontal="center" vertical="center" wrapText="1"/>
      <protection locked="0"/>
    </xf>
    <xf numFmtId="0" fontId="28" fillId="0" borderId="172"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4" fillId="0" borderId="160" xfId="0" applyFont="1" applyBorder="1" applyAlignment="1" applyProtection="1">
      <alignment horizontal="left" vertical="center"/>
      <protection locked="0"/>
    </xf>
    <xf numFmtId="0" fontId="4" fillId="0" borderId="161"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0" borderId="102" xfId="0" applyFont="1" applyBorder="1" applyAlignment="1" applyProtection="1">
      <alignment horizontal="left" vertical="center"/>
      <protection locked="0"/>
    </xf>
    <xf numFmtId="0" fontId="4" fillId="0" borderId="203" xfId="0" applyFont="1" applyBorder="1" applyAlignment="1" applyProtection="1">
      <alignment horizontal="left" vertical="center" wrapText="1"/>
      <protection locked="0"/>
    </xf>
    <xf numFmtId="0" fontId="4" fillId="0" borderId="141" xfId="0" applyFont="1" applyBorder="1" applyAlignment="1" applyProtection="1">
      <alignment horizontal="left" vertical="center" wrapText="1"/>
      <protection locked="0"/>
    </xf>
    <xf numFmtId="0" fontId="4" fillId="0" borderId="204" xfId="0" applyFont="1" applyBorder="1" applyAlignment="1" applyProtection="1">
      <alignment horizontal="left" vertical="center" wrapText="1"/>
      <protection locked="0"/>
    </xf>
    <xf numFmtId="0" fontId="4" fillId="0" borderId="89" xfId="0" applyFont="1" applyBorder="1" applyAlignment="1" applyProtection="1">
      <alignment horizontal="left" vertical="center" wrapText="1"/>
      <protection locked="0"/>
    </xf>
    <xf numFmtId="0" fontId="4" fillId="0" borderId="36" xfId="0" applyFont="1" applyBorder="1" applyAlignment="1" applyProtection="1">
      <alignment horizontal="left" vertical="center" wrapText="1"/>
      <protection locked="0"/>
    </xf>
    <xf numFmtId="0" fontId="4" fillId="0" borderId="78"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0" fontId="12" fillId="0" borderId="50" xfId="0" applyFont="1" applyBorder="1" applyAlignment="1" applyProtection="1">
      <alignment horizontal="left" vertical="center" wrapText="1"/>
      <protection locked="0"/>
    </xf>
    <xf numFmtId="0" fontId="12" fillId="0" borderId="51" xfId="0" applyFont="1" applyBorder="1" applyAlignment="1" applyProtection="1">
      <alignment horizontal="left" vertical="center" wrapText="1"/>
      <protection locked="0"/>
    </xf>
    <xf numFmtId="0" fontId="12" fillId="0" borderId="75" xfId="0" applyFont="1" applyBorder="1" applyAlignment="1" applyProtection="1">
      <alignment horizontal="left" vertical="center" wrapText="1"/>
      <protection locked="0"/>
    </xf>
    <xf numFmtId="0" fontId="12" fillId="0" borderId="76" xfId="0" applyFont="1" applyBorder="1" applyAlignment="1" applyProtection="1">
      <alignment horizontal="left" vertical="center" wrapText="1"/>
      <protection locked="0"/>
    </xf>
    <xf numFmtId="0" fontId="28" fillId="0" borderId="79"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84"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89"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31" xfId="0" applyFont="1" applyBorder="1" applyAlignment="1" applyProtection="1">
      <alignment horizontal="center" wrapText="1"/>
      <protection locked="0"/>
    </xf>
    <xf numFmtId="0" fontId="28" fillId="0" borderId="32" xfId="0" applyFont="1" applyBorder="1" applyAlignment="1" applyProtection="1">
      <alignment horizontal="center" wrapText="1"/>
      <protection locked="0"/>
    </xf>
    <xf numFmtId="3" fontId="30" fillId="0" borderId="17" xfId="0" applyNumberFormat="1" applyFont="1" applyBorder="1" applyAlignment="1" applyProtection="1">
      <alignment horizontal="center" wrapText="1"/>
      <protection locked="0"/>
    </xf>
    <xf numFmtId="3" fontId="30" fillId="0" borderId="2" xfId="0" applyNumberFormat="1" applyFont="1" applyBorder="1" applyAlignment="1" applyProtection="1">
      <alignment horizontal="center" wrapText="1"/>
      <protection locked="0"/>
    </xf>
    <xf numFmtId="3" fontId="30" fillId="0" borderId="68" xfId="0" applyNumberFormat="1" applyFont="1" applyBorder="1" applyAlignment="1" applyProtection="1">
      <alignment horizontal="center" wrapText="1"/>
      <protection locked="0"/>
    </xf>
    <xf numFmtId="3" fontId="30" fillId="0" borderId="52" xfId="0" applyNumberFormat="1" applyFont="1" applyBorder="1" applyAlignment="1" applyProtection="1">
      <alignment horizontal="center" wrapText="1"/>
      <protection locked="0"/>
    </xf>
    <xf numFmtId="0" fontId="4" fillId="0" borderId="160" xfId="0" applyFont="1" applyBorder="1" applyAlignment="1" applyProtection="1">
      <alignment horizontal="left" vertical="center" wrapText="1"/>
      <protection locked="0"/>
    </xf>
    <xf numFmtId="0" fontId="4" fillId="0" borderId="161" xfId="0" applyFont="1" applyBorder="1" applyAlignment="1" applyProtection="1">
      <alignment horizontal="left" vertical="center" wrapText="1"/>
      <protection locked="0"/>
    </xf>
    <xf numFmtId="0" fontId="4" fillId="0" borderId="91" xfId="0" applyFont="1" applyBorder="1" applyAlignment="1" applyProtection="1">
      <alignment horizontal="left" vertical="center" wrapText="1"/>
      <protection locked="0"/>
    </xf>
    <xf numFmtId="0" fontId="4" fillId="0" borderId="102" xfId="0" applyFont="1" applyBorder="1" applyAlignment="1" applyProtection="1">
      <alignment horizontal="left" vertical="center" wrapText="1"/>
      <protection locked="0"/>
    </xf>
    <xf numFmtId="0" fontId="21" fillId="0" borderId="286" xfId="0" applyFont="1" applyBorder="1" applyAlignment="1" applyProtection="1">
      <alignment horizontal="center" vertical="center"/>
      <protection locked="0"/>
    </xf>
    <xf numFmtId="0" fontId="21" fillId="0" borderId="286" xfId="0" applyFont="1" applyBorder="1" applyAlignment="1" applyProtection="1">
      <alignment horizontal="center" vertical="center" wrapText="1"/>
      <protection locked="0"/>
    </xf>
    <xf numFmtId="0" fontId="21" fillId="0" borderId="288"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68"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protection locked="0"/>
    </xf>
    <xf numFmtId="0" fontId="10" fillId="0" borderId="0" xfId="0" applyFont="1" applyBorder="1" applyAlignment="1" applyProtection="1">
      <alignment horizontal="justify" vertical="center" wrapText="1"/>
      <protection locked="0"/>
    </xf>
    <xf numFmtId="0" fontId="8" fillId="0" borderId="0" xfId="0" applyFont="1" applyAlignment="1" applyProtection="1">
      <alignment horizontal="left"/>
      <protection locked="0"/>
    </xf>
    <xf numFmtId="3" fontId="30" fillId="0" borderId="53" xfId="0" applyNumberFormat="1" applyFont="1" applyBorder="1" applyAlignment="1" applyProtection="1">
      <alignment horizontal="center" wrapText="1"/>
      <protection locked="0"/>
    </xf>
    <xf numFmtId="3" fontId="30" fillId="0" borderId="36" xfId="0" applyNumberFormat="1" applyFont="1" applyBorder="1" applyAlignment="1" applyProtection="1">
      <alignment horizontal="center" wrapText="1"/>
      <protection locked="0"/>
    </xf>
    <xf numFmtId="3" fontId="30" fillId="0" borderId="78" xfId="0" applyNumberFormat="1" applyFont="1" applyBorder="1" applyAlignment="1" applyProtection="1">
      <alignment horizontal="center" wrapText="1"/>
      <protection locked="0"/>
    </xf>
    <xf numFmtId="3" fontId="30" fillId="0" borderId="197" xfId="0" applyNumberFormat="1" applyFont="1" applyBorder="1" applyAlignment="1" applyProtection="1">
      <alignment horizontal="center" wrapText="1"/>
      <protection locked="0"/>
    </xf>
    <xf numFmtId="0" fontId="4" fillId="0" borderId="37"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4" fillId="0" borderId="352" xfId="0" applyFont="1" applyBorder="1" applyAlignment="1" applyProtection="1">
      <alignment horizontal="center" vertical="center" wrapText="1"/>
      <protection locked="0"/>
    </xf>
    <xf numFmtId="0" fontId="4" fillId="0" borderId="286" xfId="0" applyFont="1" applyBorder="1" applyAlignment="1" applyProtection="1">
      <alignment horizontal="center" vertical="center" wrapText="1"/>
      <protection locked="0"/>
    </xf>
    <xf numFmtId="0" fontId="13" fillId="0" borderId="0" xfId="0" applyFont="1" applyAlignment="1" applyProtection="1">
      <alignment horizontal="left" vertical="center"/>
      <protection locked="0"/>
    </xf>
    <xf numFmtId="0" fontId="3" fillId="0" borderId="139" xfId="0" applyFont="1" applyBorder="1" applyAlignment="1" applyProtection="1">
      <alignment horizontal="center" vertical="center" textRotation="90" wrapText="1"/>
      <protection locked="0"/>
    </xf>
    <xf numFmtId="0" fontId="3" fillId="0" borderId="144" xfId="0" applyFont="1" applyBorder="1" applyAlignment="1" applyProtection="1">
      <alignment horizontal="center" vertical="center" textRotation="90" wrapText="1"/>
      <protection locked="0"/>
    </xf>
    <xf numFmtId="0" fontId="22" fillId="0" borderId="64" xfId="0" applyFont="1" applyBorder="1" applyAlignment="1" applyProtection="1">
      <alignment horizontal="left" vertical="center" wrapText="1"/>
      <protection locked="0"/>
    </xf>
    <xf numFmtId="0" fontId="22" fillId="0" borderId="65" xfId="0" applyFont="1" applyBorder="1" applyAlignment="1" applyProtection="1">
      <alignment horizontal="left" vertical="center" wrapText="1"/>
      <protection locked="0"/>
    </xf>
    <xf numFmtId="0" fontId="22" fillId="0" borderId="66" xfId="0" applyFont="1" applyBorder="1" applyAlignment="1" applyProtection="1">
      <alignment horizontal="left" vertical="center" wrapText="1"/>
      <protection locked="0"/>
    </xf>
    <xf numFmtId="0" fontId="22" fillId="0" borderId="50" xfId="0" applyFont="1" applyBorder="1" applyAlignment="1" applyProtection="1">
      <alignment horizontal="left" vertical="center" wrapText="1"/>
      <protection locked="0"/>
    </xf>
    <xf numFmtId="0" fontId="22" fillId="0" borderId="51" xfId="0" applyFont="1" applyBorder="1" applyAlignment="1" applyProtection="1">
      <alignment horizontal="left" vertical="center" wrapText="1"/>
      <protection locked="0"/>
    </xf>
    <xf numFmtId="0" fontId="10" fillId="0" borderId="135" xfId="0" applyFont="1" applyBorder="1" applyAlignment="1" applyProtection="1">
      <alignment horizontal="center" vertical="center" wrapText="1"/>
      <protection locked="0"/>
    </xf>
    <xf numFmtId="0" fontId="10" fillId="0" borderId="136" xfId="0" applyFont="1" applyBorder="1" applyAlignment="1" applyProtection="1">
      <alignment horizontal="center" vertical="center" wrapText="1"/>
      <protection locked="0"/>
    </xf>
    <xf numFmtId="0" fontId="10" fillId="0" borderId="138" xfId="0" applyFont="1" applyBorder="1" applyAlignment="1" applyProtection="1">
      <alignment horizontal="center" vertical="center" wrapText="1"/>
      <protection locked="0"/>
    </xf>
    <xf numFmtId="0" fontId="10" fillId="0" borderId="139" xfId="0" applyFont="1" applyBorder="1" applyAlignment="1" applyProtection="1">
      <alignment horizontal="center" vertical="center" wrapText="1"/>
      <protection locked="0"/>
    </xf>
    <xf numFmtId="0" fontId="10" fillId="0" borderId="136" xfId="0" applyFont="1" applyBorder="1" applyAlignment="1" applyProtection="1">
      <alignment horizontal="center" vertical="center"/>
      <protection locked="0"/>
    </xf>
    <xf numFmtId="0" fontId="10" fillId="0" borderId="137" xfId="0" applyFont="1" applyBorder="1" applyAlignment="1" applyProtection="1">
      <alignment horizontal="center" vertical="center"/>
      <protection locked="0"/>
    </xf>
    <xf numFmtId="0" fontId="3" fillId="0" borderId="177" xfId="0" applyFont="1" applyBorder="1" applyAlignment="1" applyProtection="1">
      <alignment horizontal="center" vertical="center" textRotation="90" wrapText="1"/>
      <protection locked="0"/>
    </xf>
    <xf numFmtId="0" fontId="3" fillId="0" borderId="194" xfId="0" applyFont="1" applyBorder="1" applyAlignment="1" applyProtection="1">
      <alignment horizontal="center" vertical="center" textRotation="90" wrapText="1"/>
      <protection locked="0"/>
    </xf>
    <xf numFmtId="0" fontId="4" fillId="0" borderId="44"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22" fillId="0" borderId="30" xfId="0" applyFont="1" applyBorder="1" applyAlignment="1" applyProtection="1">
      <alignment horizontal="left" vertical="center" wrapText="1"/>
      <protection locked="0"/>
    </xf>
    <xf numFmtId="0" fontId="22" fillId="0" borderId="31" xfId="0" applyFont="1" applyBorder="1" applyAlignment="1" applyProtection="1">
      <alignment horizontal="left" vertical="center" wrapText="1"/>
      <protection locked="0"/>
    </xf>
    <xf numFmtId="0" fontId="12" fillId="0" borderId="348" xfId="0" applyFont="1" applyBorder="1" applyAlignment="1" applyProtection="1">
      <alignment horizontal="center" vertical="center" wrapText="1"/>
      <protection locked="0"/>
    </xf>
    <xf numFmtId="0" fontId="12" fillId="0" borderId="349" xfId="0" applyFont="1" applyBorder="1" applyAlignment="1" applyProtection="1">
      <alignment horizontal="center" vertical="center" wrapText="1"/>
      <protection locked="0"/>
    </xf>
    <xf numFmtId="0" fontId="12" fillId="0" borderId="350" xfId="0" applyFont="1" applyBorder="1" applyAlignment="1" applyProtection="1">
      <alignment horizontal="left" vertical="center" wrapText="1"/>
      <protection locked="0"/>
    </xf>
    <xf numFmtId="0" fontId="12" fillId="0" borderId="351" xfId="0" applyFont="1" applyBorder="1" applyAlignment="1" applyProtection="1">
      <alignment horizontal="left" vertical="center" wrapText="1"/>
      <protection locked="0"/>
    </xf>
    <xf numFmtId="0" fontId="12" fillId="0" borderId="350" xfId="0" applyFont="1" applyBorder="1" applyAlignment="1" applyProtection="1">
      <alignment horizontal="center" vertical="center" wrapText="1"/>
      <protection locked="0"/>
    </xf>
    <xf numFmtId="0" fontId="12" fillId="0" borderId="351"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12" fillId="0" borderId="348" xfId="0" applyFont="1" applyBorder="1" applyAlignment="1" applyProtection="1">
      <alignment horizontal="left" vertical="center" wrapText="1"/>
      <protection locked="0"/>
    </xf>
    <xf numFmtId="0" fontId="12" fillId="0" borderId="349" xfId="0" applyFont="1" applyBorder="1" applyAlignment="1" applyProtection="1">
      <alignment horizontal="left" vertical="center" wrapText="1"/>
      <protection locked="0"/>
    </xf>
    <xf numFmtId="0" fontId="21" fillId="0" borderId="266" xfId="0" applyFont="1" applyBorder="1" applyAlignment="1" applyProtection="1">
      <alignment horizontal="center" vertical="center" wrapText="1"/>
      <protection locked="0"/>
    </xf>
    <xf numFmtId="0" fontId="21" fillId="0" borderId="267" xfId="0" applyFont="1" applyBorder="1" applyAlignment="1" applyProtection="1">
      <alignment horizontal="center" vertical="center" wrapText="1"/>
      <protection locked="0"/>
    </xf>
    <xf numFmtId="0" fontId="21" fillId="0" borderId="370" xfId="0" applyFont="1" applyBorder="1" applyAlignment="1" applyProtection="1">
      <alignment horizontal="center" vertical="center" wrapText="1"/>
      <protection locked="0"/>
    </xf>
    <xf numFmtId="0" fontId="21" fillId="0" borderId="248" xfId="0" applyFont="1" applyBorder="1" applyAlignment="1" applyProtection="1">
      <alignment horizontal="center" vertical="center" wrapText="1"/>
      <protection locked="0"/>
    </xf>
    <xf numFmtId="0" fontId="21" fillId="0" borderId="247" xfId="0" applyFont="1" applyBorder="1" applyAlignment="1" applyProtection="1">
      <alignment horizontal="center" vertical="center" wrapText="1"/>
      <protection locked="0"/>
    </xf>
    <xf numFmtId="0" fontId="21" fillId="0" borderId="371" xfId="0" applyFont="1" applyBorder="1" applyAlignment="1" applyProtection="1">
      <alignment horizontal="center" vertical="center" wrapText="1"/>
      <protection locked="0"/>
    </xf>
    <xf numFmtId="0" fontId="21" fillId="0" borderId="307" xfId="0" applyFont="1" applyBorder="1" applyAlignment="1" applyProtection="1">
      <alignment horizontal="center" vertical="center" wrapText="1"/>
      <protection locked="0"/>
    </xf>
    <xf numFmtId="0" fontId="21" fillId="0" borderId="308" xfId="0" applyFont="1" applyBorder="1" applyAlignment="1" applyProtection="1">
      <alignment horizontal="center" vertical="center" wrapText="1"/>
      <protection locked="0"/>
    </xf>
    <xf numFmtId="0" fontId="21" fillId="0" borderId="344" xfId="0" applyFont="1" applyBorder="1" applyAlignment="1" applyProtection="1">
      <alignment horizontal="center" vertical="center" wrapText="1"/>
      <protection locked="0"/>
    </xf>
    <xf numFmtId="0" fontId="21" fillId="0" borderId="345" xfId="0" applyFont="1" applyBorder="1" applyAlignment="1" applyProtection="1">
      <alignment horizontal="center" vertical="center" wrapText="1"/>
      <protection locked="0"/>
    </xf>
    <xf numFmtId="0" fontId="21" fillId="0" borderId="256" xfId="0" applyFont="1" applyBorder="1" applyAlignment="1" applyProtection="1">
      <alignment horizontal="center" vertical="center" wrapText="1"/>
      <protection locked="0"/>
    </xf>
    <xf numFmtId="0" fontId="21" fillId="0" borderId="254" xfId="0" applyFont="1" applyBorder="1" applyAlignment="1" applyProtection="1">
      <alignment horizontal="center" vertical="center" wrapText="1"/>
      <protection locked="0"/>
    </xf>
    <xf numFmtId="0" fontId="21" fillId="0" borderId="257" xfId="0" applyFont="1" applyBorder="1" applyAlignment="1" applyProtection="1">
      <alignment horizontal="center" vertical="center" wrapText="1"/>
      <protection locked="0"/>
    </xf>
    <xf numFmtId="3" fontId="22" fillId="0" borderId="241" xfId="0" applyNumberFormat="1" applyFont="1" applyBorder="1" applyAlignment="1" applyProtection="1">
      <alignment horizontal="center" vertical="center" wrapText="1"/>
      <protection locked="0"/>
    </xf>
    <xf numFmtId="3" fontId="22" fillId="2" borderId="240" xfId="0" applyNumberFormat="1" applyFont="1" applyFill="1" applyBorder="1" applyAlignment="1" applyProtection="1">
      <alignment horizontal="center" vertical="center" wrapText="1"/>
      <protection locked="0"/>
    </xf>
    <xf numFmtId="3" fontId="22" fillId="2" borderId="239" xfId="0" applyNumberFormat="1" applyFont="1" applyFill="1" applyBorder="1" applyAlignment="1" applyProtection="1">
      <alignment horizontal="center" vertical="center" wrapText="1"/>
      <protection locked="0"/>
    </xf>
    <xf numFmtId="0" fontId="36" fillId="0" borderId="0" xfId="0" applyFont="1" applyBorder="1" applyAlignment="1" applyProtection="1">
      <alignment horizontal="justify" vertical="top" wrapText="1"/>
      <protection locked="0"/>
    </xf>
    <xf numFmtId="0" fontId="36" fillId="0" borderId="0" xfId="0" applyFont="1" applyBorder="1" applyAlignment="1" applyProtection="1">
      <alignment horizontal="justify" vertical="top"/>
      <protection locked="0"/>
    </xf>
    <xf numFmtId="0" fontId="22" fillId="0" borderId="375" xfId="0" applyFont="1" applyBorder="1" applyAlignment="1" applyProtection="1">
      <alignment horizontal="left" vertical="center" wrapText="1" indent="1"/>
      <protection locked="0"/>
    </xf>
    <xf numFmtId="0" fontId="22" fillId="0" borderId="376" xfId="0" applyFont="1" applyBorder="1" applyAlignment="1" applyProtection="1">
      <alignment horizontal="left" vertical="center" wrapText="1" indent="1"/>
      <protection locked="0"/>
    </xf>
    <xf numFmtId="0" fontId="22" fillId="0" borderId="377" xfId="0" applyFont="1" applyBorder="1" applyAlignment="1" applyProtection="1">
      <alignment horizontal="left" vertical="center" wrapText="1" indent="1"/>
      <protection locked="0"/>
    </xf>
    <xf numFmtId="3" fontId="30" fillId="0" borderId="244" xfId="0" applyNumberFormat="1" applyFont="1" applyBorder="1" applyAlignment="1" applyProtection="1">
      <alignment horizontal="left" vertical="center" wrapText="1"/>
      <protection locked="0"/>
    </xf>
    <xf numFmtId="3" fontId="30" fillId="0" borderId="365" xfId="0" applyNumberFormat="1" applyFont="1" applyBorder="1" applyAlignment="1" applyProtection="1">
      <alignment horizontal="left" vertical="center" wrapText="1"/>
      <protection locked="0"/>
    </xf>
    <xf numFmtId="3" fontId="22" fillId="0" borderId="251" xfId="0" applyNumberFormat="1" applyFont="1" applyBorder="1" applyAlignment="1" applyProtection="1">
      <alignment horizontal="center" vertical="center" wrapText="1"/>
      <protection locked="0"/>
    </xf>
    <xf numFmtId="3" fontId="22" fillId="0" borderId="250" xfId="0" applyNumberFormat="1" applyFont="1" applyBorder="1" applyAlignment="1" applyProtection="1">
      <alignment horizontal="center" vertical="center" wrapText="1"/>
      <protection locked="0"/>
    </xf>
    <xf numFmtId="3" fontId="22" fillId="0" borderId="252" xfId="0" applyNumberFormat="1" applyFont="1" applyBorder="1" applyAlignment="1" applyProtection="1">
      <alignment horizontal="center" vertical="center" wrapText="1"/>
      <protection locked="0"/>
    </xf>
    <xf numFmtId="0" fontId="12" fillId="0" borderId="0" xfId="0" applyFont="1" applyFill="1" applyBorder="1" applyAlignment="1" applyProtection="1">
      <alignment horizontal="justify" vertical="top"/>
      <protection locked="0"/>
    </xf>
    <xf numFmtId="0" fontId="10" fillId="0" borderId="0" xfId="0" applyFont="1" applyFill="1" applyBorder="1" applyAlignment="1" applyProtection="1">
      <alignment horizontal="left" vertical="top"/>
      <protection locked="0"/>
    </xf>
    <xf numFmtId="0" fontId="39" fillId="0" borderId="0" xfId="0" applyFont="1" applyFill="1" applyBorder="1" applyAlignment="1" applyProtection="1">
      <alignment horizontal="left" vertical="center" wrapText="1"/>
      <protection locked="0"/>
    </xf>
    <xf numFmtId="0" fontId="10" fillId="0" borderId="306" xfId="0" applyFont="1" applyFill="1" applyBorder="1" applyAlignment="1" applyProtection="1">
      <alignment horizontal="center" vertical="center" wrapText="1"/>
      <protection locked="0"/>
    </xf>
    <xf numFmtId="0" fontId="10" fillId="0" borderId="307" xfId="0" applyFont="1" applyFill="1" applyBorder="1" applyAlignment="1" applyProtection="1">
      <alignment horizontal="center" vertical="center" wrapText="1"/>
      <protection locked="0"/>
    </xf>
    <xf numFmtId="0" fontId="10" fillId="0" borderId="308" xfId="0" applyFont="1" applyFill="1" applyBorder="1" applyAlignment="1" applyProtection="1">
      <alignment horizontal="center" vertical="center" wrapText="1"/>
      <protection locked="0"/>
    </xf>
    <xf numFmtId="0" fontId="10" fillId="0" borderId="326" xfId="0" applyFont="1" applyFill="1" applyBorder="1" applyAlignment="1" applyProtection="1">
      <alignment horizontal="center" vertical="center" wrapText="1"/>
      <protection locked="0"/>
    </xf>
    <xf numFmtId="0" fontId="10" fillId="0" borderId="259" xfId="0" applyFont="1" applyFill="1" applyBorder="1" applyAlignment="1" applyProtection="1">
      <alignment horizontal="center" vertical="center" wrapText="1"/>
      <protection locked="0"/>
    </xf>
    <xf numFmtId="0" fontId="10" fillId="0" borderId="327" xfId="0" applyFont="1" applyFill="1" applyBorder="1" applyAlignment="1" applyProtection="1">
      <alignment horizontal="center" vertical="center" wrapText="1"/>
      <protection locked="0"/>
    </xf>
    <xf numFmtId="0" fontId="21" fillId="0" borderId="254" xfId="0" applyFont="1" applyFill="1" applyBorder="1" applyAlignment="1" applyProtection="1">
      <alignment horizontal="center" vertical="center" wrapText="1"/>
      <protection locked="0"/>
    </xf>
    <xf numFmtId="0" fontId="21" fillId="0" borderId="257" xfId="0" applyFont="1" applyFill="1" applyBorder="1" applyAlignment="1" applyProtection="1">
      <alignment horizontal="center" vertical="center" wrapText="1"/>
      <protection locked="0"/>
    </xf>
    <xf numFmtId="0" fontId="21" fillId="0" borderId="244" xfId="0" applyFont="1" applyFill="1" applyBorder="1" applyAlignment="1" applyProtection="1">
      <alignment horizontal="center" vertical="center" wrapText="1"/>
      <protection locked="0"/>
    </xf>
    <xf numFmtId="0" fontId="21" fillId="0" borderId="365" xfId="0" applyFont="1" applyFill="1" applyBorder="1" applyAlignment="1" applyProtection="1">
      <alignment horizontal="center" vertical="center" wrapText="1"/>
      <protection locked="0"/>
    </xf>
    <xf numFmtId="0" fontId="10" fillId="0" borderId="230" xfId="0" applyFont="1" applyBorder="1" applyAlignment="1" applyProtection="1">
      <alignment horizontal="center" vertical="center" wrapText="1"/>
      <protection locked="0"/>
    </xf>
    <xf numFmtId="0" fontId="10" fillId="0" borderId="359" xfId="0" applyFont="1" applyBorder="1" applyAlignment="1" applyProtection="1">
      <alignment horizontal="center" vertical="center" wrapText="1"/>
      <protection locked="0"/>
    </xf>
    <xf numFmtId="0" fontId="10" fillId="0" borderId="367" xfId="0" applyFont="1" applyBorder="1" applyAlignment="1" applyProtection="1">
      <alignment horizontal="center" vertical="center" wrapText="1"/>
      <protection locked="0"/>
    </xf>
    <xf numFmtId="3" fontId="12" fillId="0" borderId="299" xfId="0" applyNumberFormat="1" applyFont="1" applyBorder="1" applyAlignment="1" applyProtection="1">
      <alignment horizontal="center" vertical="center" wrapText="1"/>
      <protection locked="0"/>
    </xf>
    <xf numFmtId="0" fontId="21" fillId="0" borderId="251" xfId="0" applyFont="1" applyBorder="1" applyAlignment="1" applyProtection="1">
      <alignment horizontal="center" vertical="center"/>
      <protection locked="0"/>
    </xf>
    <xf numFmtId="0" fontId="21" fillId="0" borderId="250" xfId="0" applyFont="1" applyBorder="1" applyAlignment="1" applyProtection="1">
      <alignment horizontal="center" vertical="center"/>
      <protection locked="0"/>
    </xf>
    <xf numFmtId="0" fontId="21" fillId="0" borderId="245" xfId="0" applyFont="1" applyBorder="1" applyAlignment="1" applyProtection="1">
      <alignment horizontal="center" vertical="center" wrapText="1"/>
      <protection locked="0"/>
    </xf>
    <xf numFmtId="0" fontId="21" fillId="0" borderId="246" xfId="0" applyFont="1" applyBorder="1" applyAlignment="1" applyProtection="1">
      <alignment horizontal="center" vertical="center"/>
      <protection locked="0"/>
    </xf>
    <xf numFmtId="0" fontId="12" fillId="0" borderId="254" xfId="0" applyFont="1" applyBorder="1" applyAlignment="1" applyProtection="1">
      <alignment horizontal="center" vertical="center"/>
      <protection locked="0"/>
    </xf>
    <xf numFmtId="0" fontId="12" fillId="0" borderId="255" xfId="0" applyFont="1" applyBorder="1" applyAlignment="1" applyProtection="1">
      <alignment horizontal="center" vertical="center"/>
      <protection locked="0"/>
    </xf>
    <xf numFmtId="3" fontId="12" fillId="0" borderId="256" xfId="0" applyNumberFormat="1" applyFont="1" applyBorder="1" applyAlignment="1" applyProtection="1">
      <alignment horizontal="center" vertical="center"/>
      <protection locked="0"/>
    </xf>
    <xf numFmtId="3" fontId="12" fillId="0" borderId="255" xfId="0" applyNumberFormat="1" applyFont="1" applyBorder="1" applyAlignment="1" applyProtection="1">
      <alignment horizontal="center" vertical="center"/>
      <protection locked="0"/>
    </xf>
    <xf numFmtId="3" fontId="12" fillId="0" borderId="257" xfId="0" applyNumberFormat="1" applyFont="1" applyBorder="1" applyAlignment="1" applyProtection="1">
      <alignment horizontal="center" vertical="center"/>
      <protection locked="0"/>
    </xf>
    <xf numFmtId="0" fontId="4" fillId="0" borderId="237" xfId="0" applyFont="1" applyBorder="1" applyAlignment="1" applyProtection="1">
      <alignment horizontal="left" vertical="center" wrapText="1"/>
      <protection locked="0"/>
    </xf>
    <xf numFmtId="0" fontId="4" fillId="0" borderId="238" xfId="0" applyFont="1" applyBorder="1" applyAlignment="1" applyProtection="1">
      <alignment horizontal="left" vertical="center" wrapText="1"/>
      <protection locked="0"/>
    </xf>
    <xf numFmtId="0" fontId="4" fillId="0" borderId="239" xfId="0" applyFont="1" applyBorder="1" applyAlignment="1" applyProtection="1">
      <alignment horizontal="left" vertical="center" wrapText="1"/>
      <protection locked="0"/>
    </xf>
    <xf numFmtId="3" fontId="12" fillId="0" borderId="254" xfId="0" applyNumberFormat="1" applyFont="1" applyBorder="1" applyAlignment="1" applyProtection="1">
      <alignment horizontal="center" vertical="center" wrapText="1"/>
      <protection locked="0"/>
    </xf>
    <xf numFmtId="3" fontId="12" fillId="0" borderId="297" xfId="0" applyNumberFormat="1" applyFont="1" applyBorder="1" applyAlignment="1" applyProtection="1">
      <alignment horizontal="center" vertical="center" wrapText="1"/>
      <protection locked="0"/>
    </xf>
    <xf numFmtId="3" fontId="12" fillId="0" borderId="256" xfId="0" applyNumberFormat="1" applyFont="1" applyBorder="1" applyAlignment="1" applyProtection="1">
      <alignment horizontal="center" vertical="center" wrapText="1"/>
      <protection locked="0"/>
    </xf>
    <xf numFmtId="3" fontId="12" fillId="0" borderId="257" xfId="0" applyNumberFormat="1" applyFont="1" applyBorder="1" applyAlignment="1" applyProtection="1">
      <alignment horizontal="center" vertical="center" wrapText="1"/>
      <protection locked="0"/>
    </xf>
    <xf numFmtId="0" fontId="25" fillId="0" borderId="266" xfId="0" applyFont="1" applyBorder="1" applyAlignment="1" applyProtection="1">
      <alignment horizontal="center" vertical="center" wrapText="1"/>
      <protection locked="0"/>
    </xf>
    <xf numFmtId="0" fontId="25" fillId="0" borderId="267" xfId="0" applyFont="1" applyBorder="1" applyAlignment="1" applyProtection="1">
      <alignment horizontal="center" vertical="center" wrapText="1"/>
      <protection locked="0"/>
    </xf>
    <xf numFmtId="0" fontId="25" fillId="0" borderId="248" xfId="0" applyFont="1" applyBorder="1" applyAlignment="1" applyProtection="1">
      <alignment horizontal="center" vertical="center" wrapText="1"/>
      <protection locked="0"/>
    </xf>
    <xf numFmtId="0" fontId="25" fillId="0" borderId="247" xfId="0" applyFont="1" applyBorder="1" applyAlignment="1" applyProtection="1">
      <alignment horizontal="center" vertical="center" wrapText="1"/>
      <protection locked="0"/>
    </xf>
    <xf numFmtId="0" fontId="21" fillId="0" borderId="256" xfId="0" applyFont="1" applyBorder="1" applyAlignment="1" applyProtection="1">
      <alignment horizontal="center" vertical="center"/>
      <protection locked="0"/>
    </xf>
    <xf numFmtId="0" fontId="21" fillId="0" borderId="254" xfId="0" applyFont="1" applyBorder="1" applyAlignment="1" applyProtection="1">
      <alignment horizontal="center" vertical="center"/>
      <protection locked="0"/>
    </xf>
    <xf numFmtId="0" fontId="21" fillId="0" borderId="257" xfId="0" applyFont="1" applyBorder="1" applyAlignment="1" applyProtection="1">
      <alignment horizontal="center" vertical="center"/>
      <protection locked="0"/>
    </xf>
    <xf numFmtId="3" fontId="30" fillId="0" borderId="255" xfId="0" applyNumberFormat="1" applyFont="1" applyBorder="1" applyAlignment="1" applyProtection="1">
      <alignment horizontal="left" vertical="center" wrapText="1"/>
      <protection locked="0"/>
    </xf>
    <xf numFmtId="3" fontId="30" fillId="0" borderId="368" xfId="0" applyNumberFormat="1" applyFont="1" applyBorder="1" applyAlignment="1" applyProtection="1">
      <alignment horizontal="left" vertical="center" wrapText="1"/>
      <protection locked="0"/>
    </xf>
    <xf numFmtId="3" fontId="22" fillId="0" borderId="256" xfId="0" applyNumberFormat="1" applyFont="1" applyBorder="1" applyAlignment="1" applyProtection="1">
      <alignment horizontal="center" vertical="center" wrapText="1"/>
      <protection locked="0"/>
    </xf>
    <xf numFmtId="3" fontId="22" fillId="0" borderId="255" xfId="0" applyNumberFormat="1" applyFont="1" applyBorder="1" applyAlignment="1" applyProtection="1">
      <alignment horizontal="center" vertical="center" wrapText="1"/>
      <protection locked="0"/>
    </xf>
    <xf numFmtId="3" fontId="22" fillId="0" borderId="256" xfId="0" applyNumberFormat="1" applyFont="1" applyFill="1" applyBorder="1" applyAlignment="1" applyProtection="1">
      <alignment horizontal="center" vertical="center" wrapText="1"/>
      <protection locked="0"/>
    </xf>
    <xf numFmtId="3" fontId="22" fillId="0" borderId="257" xfId="0" applyNumberFormat="1" applyFont="1" applyFill="1" applyBorder="1" applyAlignment="1" applyProtection="1">
      <alignment horizontal="center" vertical="center" wrapText="1"/>
      <protection locked="0"/>
    </xf>
    <xf numFmtId="0" fontId="10" fillId="0" borderId="0" xfId="0" applyFont="1" applyBorder="1" applyAlignment="1" applyProtection="1">
      <alignment horizontal="left" vertical="top"/>
      <protection locked="0"/>
    </xf>
    <xf numFmtId="0" fontId="21" fillId="0" borderId="0" xfId="0" applyFont="1" applyBorder="1" applyAlignment="1" applyProtection="1">
      <alignment horizontal="left" vertical="center" wrapText="1"/>
      <protection locked="0"/>
    </xf>
    <xf numFmtId="0" fontId="10" fillId="0" borderId="266" xfId="0" applyFont="1" applyBorder="1" applyAlignment="1" applyProtection="1">
      <alignment horizontal="center" vertical="center" wrapText="1"/>
      <protection locked="0"/>
    </xf>
    <xf numFmtId="0" fontId="10" fillId="0" borderId="267" xfId="0" applyFont="1" applyBorder="1" applyAlignment="1" applyProtection="1">
      <alignment horizontal="center" vertical="center" wrapText="1"/>
      <protection locked="0"/>
    </xf>
    <xf numFmtId="0" fontId="10" fillId="0" borderId="268"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21" fillId="0" borderId="255" xfId="0" applyFont="1" applyBorder="1" applyAlignment="1" applyProtection="1">
      <alignment horizontal="center" vertical="center" wrapText="1"/>
      <protection locked="0"/>
    </xf>
    <xf numFmtId="0" fontId="21" fillId="0" borderId="289" xfId="0" applyFont="1" applyBorder="1" applyAlignment="1" applyProtection="1">
      <alignment horizontal="center" vertical="center" wrapText="1"/>
      <protection locked="0"/>
    </xf>
    <xf numFmtId="0" fontId="21" fillId="0" borderId="290" xfId="0" applyFont="1" applyBorder="1" applyAlignment="1" applyProtection="1">
      <alignment horizontal="center" vertical="center" wrapText="1"/>
      <protection locked="0"/>
    </xf>
    <xf numFmtId="0" fontId="21" fillId="0" borderId="291" xfId="0" applyFont="1" applyBorder="1" applyAlignment="1" applyProtection="1">
      <alignment horizontal="center" vertical="center" wrapText="1"/>
      <protection locked="0"/>
    </xf>
    <xf numFmtId="0" fontId="27" fillId="0" borderId="249" xfId="0" applyFont="1" applyBorder="1" applyAlignment="1" applyProtection="1">
      <alignment horizontal="left" vertical="center" wrapText="1"/>
      <protection locked="0"/>
    </xf>
    <xf numFmtId="0" fontId="27" fillId="0" borderId="258" xfId="0" applyFont="1" applyBorder="1" applyAlignment="1" applyProtection="1">
      <alignment horizontal="left" vertical="center" wrapText="1"/>
      <protection locked="0"/>
    </xf>
    <xf numFmtId="0" fontId="12" fillId="0" borderId="258" xfId="0" applyFont="1" applyBorder="1" applyAlignment="1" applyProtection="1">
      <alignment horizontal="center" vertical="center"/>
      <protection locked="0"/>
    </xf>
    <xf numFmtId="0" fontId="12" fillId="0" borderId="250" xfId="0" applyFont="1" applyBorder="1" applyAlignment="1" applyProtection="1">
      <alignment horizontal="center" vertical="center"/>
      <protection locked="0"/>
    </xf>
    <xf numFmtId="3" fontId="12" fillId="0" borderId="251" xfId="0" applyNumberFormat="1" applyFont="1" applyBorder="1" applyAlignment="1" applyProtection="1">
      <alignment horizontal="center" vertical="center"/>
      <protection locked="0"/>
    </xf>
    <xf numFmtId="3" fontId="12" fillId="0" borderId="250" xfId="0" applyNumberFormat="1" applyFont="1" applyBorder="1" applyAlignment="1" applyProtection="1">
      <alignment horizontal="center" vertical="center"/>
      <protection locked="0"/>
    </xf>
    <xf numFmtId="3" fontId="12" fillId="0" borderId="252" xfId="0" applyNumberFormat="1"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wrapText="1"/>
      <protection locked="0"/>
    </xf>
    <xf numFmtId="0" fontId="4" fillId="0" borderId="333" xfId="0" applyFont="1" applyFill="1" applyBorder="1" applyAlignment="1" applyProtection="1">
      <alignment horizontal="left" vertical="center" wrapText="1"/>
      <protection locked="0"/>
    </xf>
    <xf numFmtId="0" fontId="4" fillId="0" borderId="334" xfId="0" applyFont="1" applyFill="1" applyBorder="1" applyAlignment="1" applyProtection="1">
      <alignment horizontal="left" vertical="center" wrapText="1"/>
      <protection locked="0"/>
    </xf>
    <xf numFmtId="0" fontId="4" fillId="0" borderId="335" xfId="0" applyFont="1" applyFill="1" applyBorder="1" applyAlignment="1" applyProtection="1">
      <alignment horizontal="left" vertical="center" wrapText="1"/>
      <protection locked="0"/>
    </xf>
    <xf numFmtId="0" fontId="4" fillId="0" borderId="133" xfId="0" applyFont="1" applyBorder="1" applyAlignment="1" applyProtection="1">
      <alignment horizontal="left" vertical="center" wrapText="1"/>
      <protection locked="0"/>
    </xf>
    <xf numFmtId="0" fontId="4" fillId="0" borderId="147" xfId="0" applyFont="1" applyBorder="1" applyAlignment="1" applyProtection="1">
      <alignment horizontal="left" vertical="center" wrapText="1"/>
      <protection locked="0"/>
    </xf>
    <xf numFmtId="3" fontId="12" fillId="0" borderId="133" xfId="0" applyNumberFormat="1" applyFont="1" applyBorder="1" applyAlignment="1" applyProtection="1">
      <alignment horizontal="center" vertical="center"/>
      <protection locked="0"/>
    </xf>
    <xf numFmtId="3" fontId="12" fillId="0" borderId="149" xfId="0" applyNumberFormat="1" applyFont="1" applyBorder="1" applyAlignment="1" applyProtection="1">
      <alignment horizontal="center" vertical="center"/>
      <protection locked="0"/>
    </xf>
    <xf numFmtId="3" fontId="12" fillId="0" borderId="150" xfId="0" applyNumberFormat="1" applyFont="1" applyBorder="1" applyAlignment="1" applyProtection="1">
      <alignment horizontal="center" vertical="center"/>
      <protection locked="0"/>
    </xf>
    <xf numFmtId="0" fontId="10" fillId="0" borderId="89" xfId="0" applyFont="1" applyBorder="1" applyAlignment="1" applyProtection="1">
      <alignment horizontal="left" vertical="center"/>
      <protection locked="0"/>
    </xf>
    <xf numFmtId="0" fontId="10" fillId="0" borderId="36" xfId="0" applyFont="1" applyBorder="1" applyAlignment="1" applyProtection="1">
      <alignment horizontal="left" vertical="center"/>
      <protection locked="0"/>
    </xf>
    <xf numFmtId="3" fontId="11" fillId="0" borderId="89" xfId="0" applyNumberFormat="1" applyFont="1" applyBorder="1" applyAlignment="1" applyProtection="1">
      <alignment horizontal="center" vertical="top"/>
      <protection hidden="1"/>
    </xf>
    <xf numFmtId="3" fontId="11" fillId="0" borderId="36" xfId="0" applyNumberFormat="1" applyFont="1" applyBorder="1" applyAlignment="1" applyProtection="1">
      <alignment horizontal="center" vertical="top"/>
      <protection hidden="1"/>
    </xf>
    <xf numFmtId="3" fontId="11" fillId="0" borderId="108" xfId="0" applyNumberFormat="1" applyFont="1" applyBorder="1" applyAlignment="1" applyProtection="1">
      <alignment horizontal="center" vertical="top"/>
      <protection hidden="1"/>
    </xf>
    <xf numFmtId="3" fontId="11" fillId="0" borderId="197" xfId="0" applyNumberFormat="1" applyFont="1" applyBorder="1" applyAlignment="1" applyProtection="1">
      <alignment horizontal="center" vertical="top"/>
      <protection hidden="1"/>
    </xf>
    <xf numFmtId="0" fontId="30" fillId="0" borderId="104" xfId="0" applyFont="1" applyBorder="1" applyAlignment="1" applyProtection="1">
      <alignment horizontal="left" vertical="center" wrapText="1" indent="3"/>
      <protection locked="0"/>
    </xf>
    <xf numFmtId="0" fontId="30" fillId="0" borderId="105" xfId="0" applyFont="1" applyBorder="1" applyAlignment="1" applyProtection="1">
      <alignment horizontal="left" vertical="center" wrapText="1" indent="3"/>
      <protection locked="0"/>
    </xf>
    <xf numFmtId="3" fontId="12" fillId="0" borderId="46" xfId="0" applyNumberFormat="1" applyFont="1" applyBorder="1" applyAlignment="1" applyProtection="1">
      <alignment horizontal="center" vertical="center" wrapText="1"/>
      <protection locked="0"/>
    </xf>
    <xf numFmtId="3" fontId="12" fillId="0" borderId="152" xfId="0" applyNumberFormat="1" applyFont="1" applyBorder="1" applyAlignment="1" applyProtection="1">
      <alignment horizontal="center" vertical="center" wrapText="1"/>
      <protection locked="0"/>
    </xf>
    <xf numFmtId="3" fontId="12" fillId="0" borderId="47" xfId="0" applyNumberFormat="1" applyFont="1" applyBorder="1" applyAlignment="1" applyProtection="1">
      <alignment horizontal="center" vertical="center" wrapText="1"/>
      <protection locked="0"/>
    </xf>
    <xf numFmtId="3" fontId="12" fillId="0" borderId="105" xfId="0" applyNumberFormat="1" applyFont="1" applyBorder="1" applyAlignment="1" applyProtection="1">
      <alignment horizontal="center" vertical="center" wrapText="1"/>
      <protection locked="0"/>
    </xf>
    <xf numFmtId="3" fontId="12" fillId="0" borderId="46" xfId="0" applyNumberFormat="1" applyFont="1" applyBorder="1" applyAlignment="1" applyProtection="1">
      <alignment horizontal="center" vertical="center"/>
      <protection locked="0"/>
    </xf>
    <xf numFmtId="3" fontId="12" fillId="0" borderId="152" xfId="0" applyNumberFormat="1" applyFont="1" applyBorder="1" applyAlignment="1" applyProtection="1">
      <alignment horizontal="center" vertical="center"/>
      <protection locked="0"/>
    </xf>
    <xf numFmtId="3" fontId="12" fillId="0" borderId="47" xfId="0" applyNumberFormat="1" applyFont="1" applyBorder="1" applyAlignment="1" applyProtection="1">
      <alignment horizontal="center" vertical="center"/>
      <protection locked="0"/>
    </xf>
    <xf numFmtId="3" fontId="12" fillId="0" borderId="49" xfId="0" applyNumberFormat="1" applyFont="1" applyBorder="1" applyAlignment="1" applyProtection="1">
      <alignment horizontal="center" vertical="center"/>
      <protection locked="0"/>
    </xf>
    <xf numFmtId="0" fontId="30" fillId="0" borderId="16" xfId="0" applyFont="1" applyBorder="1" applyAlignment="1" applyProtection="1">
      <alignment horizontal="left" vertical="center" wrapText="1" indent="3"/>
      <protection locked="0"/>
    </xf>
    <xf numFmtId="0" fontId="30" fillId="0" borderId="68" xfId="0" applyFont="1" applyBorder="1" applyAlignment="1" applyProtection="1">
      <alignment horizontal="left" vertical="center" wrapText="1" indent="3"/>
      <protection locked="0"/>
    </xf>
    <xf numFmtId="3" fontId="12" fillId="0" borderId="17" xfId="0" applyNumberFormat="1" applyFont="1" applyBorder="1" applyAlignment="1" applyProtection="1">
      <alignment horizontal="center" vertical="center" wrapText="1"/>
      <protection locked="0"/>
    </xf>
    <xf numFmtId="3" fontId="12" fillId="0" borderId="3"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wrapText="1"/>
      <protection locked="0"/>
    </xf>
    <xf numFmtId="3" fontId="12" fillId="0" borderId="68" xfId="0" applyNumberFormat="1" applyFont="1" applyBorder="1" applyAlignment="1" applyProtection="1">
      <alignment horizontal="center" vertical="center" wrapText="1"/>
      <protection locked="0"/>
    </xf>
    <xf numFmtId="3" fontId="12" fillId="0" borderId="17" xfId="0" applyNumberFormat="1" applyFont="1" applyBorder="1" applyAlignment="1" applyProtection="1">
      <alignment horizontal="center" vertical="center"/>
      <protection locked="0"/>
    </xf>
    <xf numFmtId="3" fontId="12" fillId="0" borderId="3" xfId="0" applyNumberFormat="1" applyFont="1" applyBorder="1" applyAlignment="1" applyProtection="1">
      <alignment horizontal="center" vertical="center"/>
      <protection locked="0"/>
    </xf>
    <xf numFmtId="3" fontId="12" fillId="0" borderId="1" xfId="0" applyNumberFormat="1" applyFont="1" applyBorder="1" applyAlignment="1" applyProtection="1">
      <alignment horizontal="center" vertical="center"/>
      <protection locked="0"/>
    </xf>
    <xf numFmtId="3" fontId="12" fillId="0" borderId="52" xfId="0" applyNumberFormat="1" applyFont="1" applyBorder="1" applyAlignment="1" applyProtection="1">
      <alignment horizontal="center" vertical="center"/>
      <protection locked="0"/>
    </xf>
    <xf numFmtId="3" fontId="12" fillId="0" borderId="34" xfId="0" applyNumberFormat="1" applyFont="1" applyBorder="1" applyAlignment="1" applyProtection="1">
      <alignment horizontal="center" vertical="center"/>
      <protection locked="0"/>
    </xf>
    <xf numFmtId="3" fontId="12" fillId="0" borderId="53" xfId="0" applyNumberFormat="1" applyFont="1" applyBorder="1" applyAlignment="1" applyProtection="1">
      <alignment horizontal="center" vertical="center"/>
      <protection locked="0"/>
    </xf>
    <xf numFmtId="3" fontId="12" fillId="0" borderId="61" xfId="0" applyNumberFormat="1" applyFont="1" applyBorder="1" applyAlignment="1" applyProtection="1">
      <alignment horizontal="center" vertical="center"/>
      <protection locked="0"/>
    </xf>
    <xf numFmtId="3" fontId="12" fillId="0" borderId="35" xfId="0" applyNumberFormat="1" applyFont="1" applyBorder="1" applyAlignment="1" applyProtection="1">
      <alignment horizontal="center" vertical="center"/>
      <protection locked="0"/>
    </xf>
    <xf numFmtId="0" fontId="12" fillId="0" borderId="44" xfId="0" applyFont="1" applyBorder="1" applyAlignment="1" applyProtection="1">
      <alignment horizontal="left" vertical="center" indent="1"/>
      <protection locked="0"/>
    </xf>
    <xf numFmtId="0" fontId="12" fillId="0" borderId="45" xfId="0" applyFont="1" applyBorder="1" applyAlignment="1" applyProtection="1">
      <alignment horizontal="left" vertical="center" indent="1"/>
      <protection locked="0"/>
    </xf>
    <xf numFmtId="0" fontId="12" fillId="0" borderId="72" xfId="0" applyFont="1" applyBorder="1" applyAlignment="1" applyProtection="1">
      <alignment horizontal="left" vertical="center" indent="1"/>
      <protection locked="0"/>
    </xf>
    <xf numFmtId="0" fontId="12" fillId="0" borderId="73" xfId="0" applyFont="1" applyBorder="1" applyAlignment="1" applyProtection="1">
      <alignment horizontal="left" vertical="center" indent="1"/>
      <protection locked="0"/>
    </xf>
    <xf numFmtId="3" fontId="12" fillId="0" borderId="45" xfId="0" applyNumberFormat="1" applyFont="1" applyBorder="1" applyAlignment="1" applyProtection="1">
      <alignment horizontal="center" vertical="center"/>
      <protection locked="0"/>
    </xf>
    <xf numFmtId="3" fontId="12" fillId="0" borderId="202" xfId="0" applyNumberFormat="1" applyFont="1" applyBorder="1" applyAlignment="1" applyProtection="1">
      <alignment horizontal="center" vertical="center"/>
      <protection locked="0"/>
    </xf>
    <xf numFmtId="3" fontId="12" fillId="0" borderId="263" xfId="0" applyNumberFormat="1" applyFont="1" applyBorder="1" applyAlignment="1" applyProtection="1">
      <alignment horizontal="center" vertical="center"/>
      <protection locked="0"/>
    </xf>
    <xf numFmtId="3" fontId="12" fillId="0" borderId="73" xfId="0" applyNumberFormat="1" applyFont="1" applyBorder="1" applyAlignment="1" applyProtection="1">
      <alignment horizontal="center" vertical="center"/>
      <protection locked="0"/>
    </xf>
    <xf numFmtId="3" fontId="12" fillId="0" borderId="12" xfId="0" applyNumberFormat="1" applyFont="1" applyBorder="1" applyAlignment="1" applyProtection="1">
      <alignment horizontal="center" vertical="center"/>
      <protection locked="0"/>
    </xf>
    <xf numFmtId="0" fontId="10" fillId="0" borderId="1"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3" fontId="12" fillId="0" borderId="195" xfId="0" applyNumberFormat="1" applyFont="1" applyBorder="1" applyAlignment="1" applyProtection="1">
      <alignment horizontal="center" vertical="center"/>
      <protection locked="0"/>
    </xf>
    <xf numFmtId="3" fontId="12" fillId="0" borderId="74" xfId="0" applyNumberFormat="1" applyFont="1" applyBorder="1" applyAlignment="1" applyProtection="1">
      <alignment horizontal="center" vertical="center"/>
      <protection locked="0"/>
    </xf>
    <xf numFmtId="0" fontId="12" fillId="0" borderId="50" xfId="0" applyFont="1" applyBorder="1" applyAlignment="1" applyProtection="1">
      <alignment horizontal="left" vertical="center" indent="1"/>
      <protection locked="0"/>
    </xf>
    <xf numFmtId="0" fontId="12" fillId="0" borderId="51" xfId="0" applyFont="1" applyBorder="1" applyAlignment="1" applyProtection="1">
      <alignment horizontal="left" vertical="center" indent="1"/>
      <protection locked="0"/>
    </xf>
    <xf numFmtId="0" fontId="12" fillId="0" borderId="272" xfId="0" applyFont="1" applyBorder="1" applyAlignment="1" applyProtection="1">
      <alignment horizontal="left" vertical="center" indent="1"/>
      <protection locked="0"/>
    </xf>
    <xf numFmtId="0" fontId="12" fillId="0" borderId="189" xfId="0" applyFont="1" applyBorder="1" applyAlignment="1" applyProtection="1">
      <alignment horizontal="left" vertical="center" indent="1"/>
      <protection locked="0"/>
    </xf>
    <xf numFmtId="3" fontId="12" fillId="0" borderId="51" xfId="0" applyNumberFormat="1" applyFont="1" applyBorder="1" applyAlignment="1" applyProtection="1">
      <alignment horizontal="center" vertical="center"/>
      <protection locked="0"/>
    </xf>
    <xf numFmtId="3" fontId="12" fillId="0" borderId="59" xfId="0" applyNumberFormat="1" applyFont="1" applyBorder="1" applyAlignment="1" applyProtection="1">
      <alignment horizontal="center" vertical="center"/>
      <protection locked="0"/>
    </xf>
    <xf numFmtId="3" fontId="12" fillId="0" borderId="60" xfId="0" applyNumberFormat="1" applyFont="1" applyBorder="1" applyAlignment="1" applyProtection="1">
      <alignment horizontal="center" vertical="center"/>
      <protection locked="0"/>
    </xf>
    <xf numFmtId="3" fontId="12" fillId="0" borderId="191" xfId="0" applyNumberFormat="1" applyFont="1" applyBorder="1" applyAlignment="1" applyProtection="1">
      <alignment horizontal="center" vertical="center"/>
      <protection locked="0"/>
    </xf>
    <xf numFmtId="3" fontId="12" fillId="0" borderId="175" xfId="0" applyNumberFormat="1" applyFont="1" applyBorder="1" applyAlignment="1" applyProtection="1">
      <alignment horizontal="center" vertical="center"/>
      <protection locked="0"/>
    </xf>
    <xf numFmtId="3" fontId="12" fillId="0" borderId="176" xfId="0" applyNumberFormat="1" applyFont="1" applyBorder="1" applyAlignment="1" applyProtection="1">
      <alignment horizontal="center" vertical="center"/>
      <protection locked="0"/>
    </xf>
    <xf numFmtId="0" fontId="37" fillId="0" borderId="133" xfId="0" applyFont="1" applyBorder="1" applyAlignment="1" applyProtection="1">
      <alignment horizontal="left" vertical="center" wrapText="1" indent="1"/>
      <protection locked="0"/>
    </xf>
    <xf numFmtId="0" fontId="37" fillId="0" borderId="146" xfId="0" applyFont="1" applyBorder="1" applyAlignment="1" applyProtection="1">
      <alignment horizontal="left" vertical="center" wrapText="1" indent="1"/>
      <protection locked="0"/>
    </xf>
    <xf numFmtId="3" fontId="12" fillId="0" borderId="174" xfId="0" applyNumberFormat="1" applyFont="1" applyBorder="1" applyAlignment="1" applyProtection="1">
      <alignment horizontal="center" vertical="center" wrapText="1"/>
      <protection locked="0"/>
    </xf>
    <xf numFmtId="3" fontId="12" fillId="0" borderId="153" xfId="0" applyNumberFormat="1" applyFont="1" applyBorder="1" applyAlignment="1" applyProtection="1">
      <alignment horizontal="center" vertical="center" wrapText="1"/>
      <protection locked="0"/>
    </xf>
    <xf numFmtId="3" fontId="12" fillId="0" borderId="149" xfId="0" applyNumberFormat="1" applyFont="1" applyBorder="1" applyAlignment="1" applyProtection="1">
      <alignment horizontal="center" vertical="center" wrapText="1"/>
      <protection locked="0"/>
    </xf>
    <xf numFmtId="3" fontId="12" fillId="0" borderId="146" xfId="0" applyNumberFormat="1" applyFont="1" applyBorder="1" applyAlignment="1" applyProtection="1">
      <alignment horizontal="center" vertical="center" wrapText="1"/>
      <protection locked="0"/>
    </xf>
    <xf numFmtId="3" fontId="12" fillId="0" borderId="153" xfId="0" applyNumberFormat="1" applyFont="1" applyBorder="1" applyAlignment="1" applyProtection="1">
      <alignment horizontal="center" vertical="center"/>
      <protection locked="0"/>
    </xf>
    <xf numFmtId="0" fontId="3" fillId="0" borderId="91" xfId="0" applyFont="1" applyBorder="1" applyAlignment="1" applyProtection="1">
      <alignment horizontal="center" vertical="center" wrapText="1"/>
      <protection locked="0"/>
    </xf>
    <xf numFmtId="0" fontId="3" fillId="0" borderId="92" xfId="0" applyFont="1" applyBorder="1" applyAlignment="1" applyProtection="1">
      <alignment horizontal="center" vertical="center" wrapText="1"/>
      <protection locked="0"/>
    </xf>
    <xf numFmtId="3" fontId="11" fillId="0" borderId="93" xfId="0" applyNumberFormat="1" applyFont="1" applyBorder="1" applyAlignment="1" applyProtection="1">
      <alignment horizontal="center" vertical="center" wrapText="1"/>
      <protection hidden="1"/>
    </xf>
    <xf numFmtId="3" fontId="11" fillId="0" borderId="188" xfId="0" applyNumberFormat="1" applyFont="1" applyBorder="1" applyAlignment="1" applyProtection="1">
      <alignment horizontal="center" vertical="center" wrapText="1"/>
      <protection hidden="1"/>
    </xf>
    <xf numFmtId="3" fontId="11" fillId="0" borderId="94" xfId="0" applyNumberFormat="1" applyFont="1" applyBorder="1" applyAlignment="1" applyProtection="1">
      <alignment horizontal="center" vertical="center" wrapText="1"/>
      <protection hidden="1"/>
    </xf>
    <xf numFmtId="3" fontId="11" fillId="0" borderId="92" xfId="0" applyNumberFormat="1" applyFont="1" applyBorder="1" applyAlignment="1" applyProtection="1">
      <alignment horizontal="center" vertical="center" wrapText="1"/>
      <protection hidden="1"/>
    </xf>
    <xf numFmtId="3" fontId="11" fillId="0" borderId="151" xfId="0" applyNumberFormat="1" applyFont="1" applyBorder="1" applyAlignment="1" applyProtection="1">
      <alignment horizontal="center" vertical="center" wrapText="1"/>
      <protection hidden="1"/>
    </xf>
    <xf numFmtId="3" fontId="11" fillId="0" borderId="175" xfId="0" applyNumberFormat="1" applyFont="1" applyBorder="1" applyAlignment="1" applyProtection="1">
      <alignment horizontal="center" vertical="center"/>
      <protection hidden="1"/>
    </xf>
    <xf numFmtId="3" fontId="11" fillId="0" borderId="191" xfId="0" applyNumberFormat="1" applyFont="1" applyBorder="1" applyAlignment="1" applyProtection="1">
      <alignment horizontal="center" vertical="center"/>
      <protection hidden="1"/>
    </xf>
    <xf numFmtId="3" fontId="11" fillId="0" borderId="176" xfId="0" applyNumberFormat="1" applyFont="1" applyBorder="1" applyAlignment="1" applyProtection="1">
      <alignment horizontal="center" vertical="center"/>
      <protection hidden="1"/>
    </xf>
    <xf numFmtId="3" fontId="12" fillId="0" borderId="196" xfId="0" applyNumberFormat="1" applyFont="1" applyBorder="1" applyAlignment="1" applyProtection="1">
      <alignment horizontal="center" vertical="center"/>
      <protection locked="0"/>
    </xf>
    <xf numFmtId="3" fontId="12" fillId="0" borderId="171" xfId="0" applyNumberFormat="1" applyFont="1" applyBorder="1" applyAlignment="1" applyProtection="1">
      <alignment horizontal="center" vertical="center"/>
      <protection locked="0"/>
    </xf>
    <xf numFmtId="0" fontId="4" fillId="0" borderId="16"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68" xfId="0" applyFont="1" applyBorder="1" applyAlignment="1">
      <alignment horizontal="left" vertical="center" wrapText="1"/>
    </xf>
    <xf numFmtId="0" fontId="4" fillId="0" borderId="147" xfId="0" applyFont="1" applyBorder="1" applyAlignment="1">
      <alignment horizontal="left" vertical="center" wrapText="1"/>
    </xf>
    <xf numFmtId="0" fontId="4" fillId="0" borderId="146" xfId="0" applyFont="1" applyBorder="1" applyAlignment="1">
      <alignment horizontal="left" vertical="center" wrapText="1"/>
    </xf>
    <xf numFmtId="3" fontId="18" fillId="0" borderId="183" xfId="0" applyNumberFormat="1" applyFont="1" applyBorder="1" applyAlignment="1" applyProtection="1">
      <alignment horizontal="center" vertical="center"/>
      <protection locked="0"/>
    </xf>
    <xf numFmtId="0" fontId="4" fillId="0" borderId="199" xfId="0" applyFont="1" applyBorder="1" applyAlignment="1">
      <alignment horizontal="center" vertical="center"/>
    </xf>
    <xf numFmtId="0" fontId="37" fillId="0" borderId="16" xfId="0" applyFont="1" applyBorder="1" applyAlignment="1" applyProtection="1">
      <alignment horizontal="left" vertical="center" wrapText="1" indent="1"/>
      <protection locked="0"/>
    </xf>
    <xf numFmtId="0" fontId="37" fillId="0" borderId="68" xfId="0" applyFont="1" applyBorder="1" applyAlignment="1" applyProtection="1">
      <alignment horizontal="left" vertical="center" wrapText="1" indent="1"/>
      <protection locked="0"/>
    </xf>
    <xf numFmtId="0" fontId="37" fillId="0" borderId="20" xfId="0" applyFont="1" applyBorder="1" applyAlignment="1" applyProtection="1">
      <alignment horizontal="left" vertical="center" wrapText="1" indent="1"/>
      <protection locked="0"/>
    </xf>
    <xf numFmtId="0" fontId="37" fillId="0" borderId="69" xfId="0" applyFont="1" applyBorder="1" applyAlignment="1" applyProtection="1">
      <alignment horizontal="left" vertical="center" wrapText="1" indent="1"/>
      <protection locked="0"/>
    </xf>
    <xf numFmtId="3" fontId="12" fillId="0" borderId="22" xfId="0" applyNumberFormat="1" applyFont="1" applyBorder="1" applyAlignment="1" applyProtection="1">
      <alignment horizontal="center" vertical="center" wrapText="1"/>
      <protection locked="0"/>
    </xf>
    <xf numFmtId="3" fontId="12" fillId="0" borderId="23" xfId="0" applyNumberFormat="1" applyFont="1" applyBorder="1" applyAlignment="1" applyProtection="1">
      <alignment horizontal="center" vertical="center" wrapText="1"/>
      <protection locked="0"/>
    </xf>
    <xf numFmtId="3" fontId="12" fillId="0" borderId="54" xfId="0" applyNumberFormat="1" applyFont="1" applyBorder="1" applyAlignment="1" applyProtection="1">
      <alignment horizontal="center" vertical="center" wrapText="1"/>
      <protection locked="0"/>
    </xf>
    <xf numFmtId="3" fontId="12" fillId="0" borderId="69" xfId="0" applyNumberFormat="1" applyFont="1" applyBorder="1" applyAlignment="1" applyProtection="1">
      <alignment horizontal="center" vertical="center" wrapText="1"/>
      <protection locked="0"/>
    </xf>
    <xf numFmtId="3" fontId="12" fillId="0" borderId="22" xfId="0" applyNumberFormat="1" applyFont="1" applyBorder="1" applyAlignment="1" applyProtection="1">
      <alignment horizontal="center" vertical="center"/>
      <protection locked="0"/>
    </xf>
    <xf numFmtId="3" fontId="12" fillId="0" borderId="23" xfId="0" applyNumberFormat="1" applyFont="1" applyBorder="1" applyAlignment="1" applyProtection="1">
      <alignment horizontal="center" vertical="center"/>
      <protection locked="0"/>
    </xf>
    <xf numFmtId="3" fontId="12" fillId="0" borderId="54" xfId="0" applyNumberFormat="1" applyFont="1" applyBorder="1" applyAlignment="1" applyProtection="1">
      <alignment horizontal="center" vertical="center"/>
      <protection locked="0"/>
    </xf>
    <xf numFmtId="3" fontId="12" fillId="0" borderId="55" xfId="0" applyNumberFormat="1" applyFont="1" applyBorder="1" applyAlignment="1" applyProtection="1">
      <alignment horizontal="center" vertical="center"/>
      <protection locked="0"/>
    </xf>
    <xf numFmtId="3" fontId="12" fillId="0" borderId="2" xfId="0" applyNumberFormat="1" applyFont="1" applyBorder="1" applyAlignment="1" applyProtection="1">
      <alignment horizontal="center" vertical="center"/>
      <protection locked="0"/>
    </xf>
    <xf numFmtId="0" fontId="11" fillId="0" borderId="16" xfId="0" applyFont="1" applyBorder="1" applyAlignment="1" applyProtection="1">
      <alignment horizontal="left" vertical="center" indent="1"/>
      <protection locked="0"/>
    </xf>
    <xf numFmtId="0" fontId="11" fillId="0" borderId="2" xfId="0" applyFont="1" applyBorder="1" applyAlignment="1" applyProtection="1">
      <alignment horizontal="left" vertical="center" indent="1"/>
      <protection locked="0"/>
    </xf>
    <xf numFmtId="0" fontId="11" fillId="0" borderId="68" xfId="0" applyFont="1" applyBorder="1" applyAlignment="1" applyProtection="1">
      <alignment horizontal="left" vertical="center" indent="1"/>
      <protection locked="0"/>
    </xf>
    <xf numFmtId="0" fontId="22" fillId="0" borderId="16" xfId="0" applyFont="1" applyBorder="1" applyAlignment="1" applyProtection="1">
      <alignment horizontal="left" vertical="center" indent="3"/>
      <protection locked="0"/>
    </xf>
    <xf numFmtId="0" fontId="22" fillId="0" borderId="2" xfId="0" applyFont="1" applyBorder="1" applyAlignment="1" applyProtection="1">
      <alignment horizontal="left" vertical="center" indent="3"/>
      <protection locked="0"/>
    </xf>
    <xf numFmtId="0" fontId="22" fillId="0" borderId="68" xfId="0" applyFont="1" applyBorder="1" applyAlignment="1" applyProtection="1">
      <alignment horizontal="left" vertical="center" indent="3"/>
      <protection locked="0"/>
    </xf>
    <xf numFmtId="0" fontId="3" fillId="0" borderId="37" xfId="0" applyFont="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11" fillId="0" borderId="20" xfId="0" applyFont="1" applyBorder="1" applyAlignment="1" applyProtection="1">
      <alignment horizontal="left" vertical="center" indent="1"/>
      <protection locked="0"/>
    </xf>
    <xf numFmtId="0" fontId="11" fillId="0" borderId="21" xfId="0" applyFont="1" applyBorder="1" applyAlignment="1" applyProtection="1">
      <alignment horizontal="left" vertical="center" indent="1"/>
      <protection locked="0"/>
    </xf>
    <xf numFmtId="0" fontId="11" fillId="0" borderId="69" xfId="0" applyFont="1" applyBorder="1" applyAlignment="1" applyProtection="1">
      <alignment horizontal="left" vertical="center" indent="1"/>
      <protection locked="0"/>
    </xf>
    <xf numFmtId="3" fontId="12" fillId="0" borderId="21" xfId="0" applyNumberFormat="1" applyFont="1" applyBorder="1" applyAlignment="1" applyProtection="1">
      <alignment horizontal="center" vertical="center"/>
      <protection locked="0"/>
    </xf>
    <xf numFmtId="3" fontId="11" fillId="0" borderId="40" xfId="0" applyNumberFormat="1" applyFont="1" applyBorder="1" applyAlignment="1" applyProtection="1">
      <alignment horizontal="right" vertical="center" wrapText="1" indent="1"/>
      <protection hidden="1"/>
    </xf>
    <xf numFmtId="3" fontId="11" fillId="0" borderId="41" xfId="0" applyNumberFormat="1" applyFont="1" applyBorder="1" applyAlignment="1" applyProtection="1">
      <alignment horizontal="right" vertical="center" wrapText="1" indent="1"/>
      <protection hidden="1"/>
    </xf>
    <xf numFmtId="3" fontId="11" fillId="0" borderId="42" xfId="0" applyNumberFormat="1" applyFont="1" applyBorder="1" applyAlignment="1" applyProtection="1">
      <alignment horizontal="right" vertical="center" wrapText="1" indent="1"/>
      <protection hidden="1"/>
    </xf>
    <xf numFmtId="3" fontId="11" fillId="0" borderId="39" xfId="0" applyNumberFormat="1" applyFont="1" applyBorder="1" applyAlignment="1" applyProtection="1">
      <alignment horizontal="right" vertical="center" wrapText="1" indent="1"/>
      <protection hidden="1"/>
    </xf>
    <xf numFmtId="3" fontId="11" fillId="0" borderId="43" xfId="0" applyNumberFormat="1" applyFont="1" applyBorder="1" applyAlignment="1" applyProtection="1">
      <alignment horizontal="right" vertical="center" wrapText="1" indent="1"/>
      <protection hidden="1"/>
    </xf>
    <xf numFmtId="0" fontId="26" fillId="0" borderId="183" xfId="0" applyFont="1" applyBorder="1" applyAlignment="1" applyProtection="1">
      <alignment horizontal="center" vertical="center" wrapText="1"/>
      <protection locked="0"/>
    </xf>
    <xf numFmtId="0" fontId="26" fillId="0" borderId="199" xfId="0" applyFont="1" applyBorder="1" applyAlignment="1" applyProtection="1">
      <alignment horizontal="center" vertical="center" wrapText="1"/>
      <protection locked="0"/>
    </xf>
    <xf numFmtId="0" fontId="26" fillId="0" borderId="100" xfId="0" applyFont="1" applyBorder="1" applyAlignment="1" applyProtection="1">
      <alignment horizontal="center" vertical="center"/>
      <protection locked="0"/>
    </xf>
    <xf numFmtId="0" fontId="26" fillId="0" borderId="98" xfId="0" applyFont="1" applyBorder="1" applyAlignment="1" applyProtection="1">
      <alignment horizontal="center" vertical="center"/>
      <protection locked="0"/>
    </xf>
    <xf numFmtId="0" fontId="26" fillId="0" borderId="184" xfId="0" applyFont="1" applyBorder="1" applyAlignment="1" applyProtection="1">
      <alignment horizontal="center" vertical="center"/>
      <protection locked="0"/>
    </xf>
    <xf numFmtId="0" fontId="10" fillId="0" borderId="91" xfId="0" applyFont="1" applyBorder="1" applyAlignment="1" applyProtection="1">
      <alignment horizontal="left" vertical="center" wrapText="1"/>
      <protection locked="0"/>
    </xf>
    <xf numFmtId="0" fontId="10" fillId="0" borderId="102" xfId="0" applyFont="1" applyBorder="1" applyAlignment="1" applyProtection="1">
      <alignment horizontal="left" vertical="center" wrapText="1"/>
      <protection locked="0"/>
    </xf>
    <xf numFmtId="0" fontId="10" fillId="0" borderId="92" xfId="0" applyFont="1" applyBorder="1" applyAlignment="1" applyProtection="1">
      <alignment horizontal="left" vertical="center" wrapText="1"/>
      <protection locked="0"/>
    </xf>
    <xf numFmtId="3" fontId="11" fillId="0" borderId="94" xfId="0" applyNumberFormat="1" applyFont="1" applyBorder="1" applyAlignment="1" applyProtection="1">
      <alignment horizontal="center" vertical="center"/>
      <protection hidden="1"/>
    </xf>
    <xf numFmtId="3" fontId="11" fillId="0" borderId="188" xfId="0" applyNumberFormat="1" applyFont="1" applyBorder="1" applyAlignment="1" applyProtection="1">
      <alignment horizontal="center" vertical="center"/>
      <protection hidden="1"/>
    </xf>
    <xf numFmtId="3" fontId="11" fillId="0" borderId="102" xfId="0" applyNumberFormat="1" applyFont="1" applyBorder="1" applyAlignment="1" applyProtection="1">
      <alignment horizontal="center" vertical="center"/>
      <protection hidden="1"/>
    </xf>
    <xf numFmtId="3" fontId="11" fillId="0" borderId="151" xfId="0" applyNumberFormat="1" applyFont="1" applyBorder="1" applyAlignment="1" applyProtection="1">
      <alignment horizontal="center" vertical="center"/>
      <protection hidden="1"/>
    </xf>
    <xf numFmtId="3" fontId="12" fillId="0" borderId="48" xfId="0" applyNumberFormat="1" applyFont="1" applyBorder="1" applyAlignment="1" applyProtection="1">
      <alignment horizontal="center" vertical="center"/>
      <protection locked="0"/>
    </xf>
    <xf numFmtId="0" fontId="21" fillId="0" borderId="79" xfId="0" applyFont="1" applyBorder="1" applyAlignment="1" applyProtection="1">
      <alignment horizontal="center" vertical="center" wrapText="1"/>
      <protection locked="0"/>
    </xf>
    <xf numFmtId="0" fontId="21" fillId="0" borderId="80" xfId="0" applyFont="1" applyBorder="1" applyAlignment="1" applyProtection="1">
      <alignment horizontal="center" vertical="center" wrapText="1"/>
      <protection locked="0"/>
    </xf>
    <xf numFmtId="0" fontId="21" fillId="0" borderId="84" xfId="0" applyFont="1" applyBorder="1" applyAlignment="1" applyProtection="1">
      <alignment horizontal="center" vertical="center" wrapText="1"/>
      <protection locked="0"/>
    </xf>
    <xf numFmtId="0" fontId="21" fillId="0" borderId="85" xfId="0" applyFont="1" applyBorder="1" applyAlignment="1" applyProtection="1">
      <alignment horizontal="center" vertical="center" wrapText="1"/>
      <protection locked="0"/>
    </xf>
    <xf numFmtId="0" fontId="21" fillId="0" borderId="57" xfId="0" applyFont="1" applyBorder="1" applyAlignment="1" applyProtection="1">
      <alignment horizontal="center" vertical="center"/>
      <protection locked="0"/>
    </xf>
    <xf numFmtId="0" fontId="21" fillId="0" borderId="65"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0" borderId="57" xfId="0" applyFont="1" applyBorder="1" applyAlignment="1" applyProtection="1">
      <alignment horizontal="center" vertical="center" wrapText="1"/>
      <protection locked="0"/>
    </xf>
    <xf numFmtId="0" fontId="21" fillId="0" borderId="65" xfId="0" applyFont="1" applyBorder="1" applyAlignment="1" applyProtection="1">
      <alignment horizontal="center" vertical="center" wrapText="1"/>
      <protection locked="0"/>
    </xf>
    <xf numFmtId="0" fontId="21" fillId="0" borderId="67"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protection locked="0"/>
    </xf>
    <xf numFmtId="0" fontId="21" fillId="0" borderId="52" xfId="0" applyFont="1" applyBorder="1" applyAlignment="1" applyProtection="1">
      <alignment horizontal="center" vertical="center" wrapText="1"/>
      <protection locked="0"/>
    </xf>
    <xf numFmtId="0" fontId="11" fillId="0" borderId="133" xfId="0" applyFont="1" applyBorder="1" applyAlignment="1" applyProtection="1">
      <alignment horizontal="left" vertical="center" indent="1"/>
      <protection locked="0"/>
    </xf>
    <xf numFmtId="0" fontId="11" fillId="0" borderId="147" xfId="0" applyFont="1" applyBorder="1" applyAlignment="1" applyProtection="1">
      <alignment horizontal="left" vertical="center" indent="1"/>
      <protection locked="0"/>
    </xf>
    <xf numFmtId="0" fontId="11" fillId="0" borderId="146" xfId="0" applyFont="1" applyBorder="1" applyAlignment="1" applyProtection="1">
      <alignment horizontal="left" vertical="center" indent="1"/>
      <protection locked="0"/>
    </xf>
    <xf numFmtId="0" fontId="4" fillId="0" borderId="16"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2" xfId="0" applyFont="1" applyBorder="1" applyAlignment="1" applyProtection="1">
      <alignment horizontal="left" vertical="center" wrapText="1"/>
      <protection locked="0"/>
    </xf>
    <xf numFmtId="0" fontId="10" fillId="0" borderId="79"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10" fillId="0" borderId="80" xfId="0" applyFont="1" applyBorder="1" applyAlignment="1" applyProtection="1">
      <alignment horizontal="center" vertical="center" wrapText="1"/>
      <protection locked="0"/>
    </xf>
    <xf numFmtId="0" fontId="10" fillId="0" borderId="84" xfId="0" applyFont="1" applyBorder="1" applyAlignment="1" applyProtection="1">
      <alignment horizontal="center" vertical="center" wrapText="1"/>
      <protection locked="0"/>
    </xf>
    <xf numFmtId="0" fontId="10" fillId="0" borderId="85" xfId="0" applyFont="1" applyBorder="1" applyAlignment="1" applyProtection="1">
      <alignment horizontal="center" vertical="center" wrapText="1"/>
      <protection locked="0"/>
    </xf>
    <xf numFmtId="0" fontId="10" fillId="0" borderId="178" xfId="0" applyFont="1" applyBorder="1" applyAlignment="1" applyProtection="1">
      <alignment horizontal="center" vertical="center" wrapText="1"/>
      <protection locked="0"/>
    </xf>
    <xf numFmtId="0" fontId="10" fillId="0" borderId="168" xfId="0" applyFont="1" applyBorder="1" applyAlignment="1" applyProtection="1">
      <alignment horizontal="center" vertical="center" wrapText="1"/>
      <protection locked="0"/>
    </xf>
    <xf numFmtId="0" fontId="10" fillId="0" borderId="90" xfId="0" applyFont="1" applyBorder="1" applyAlignment="1" applyProtection="1">
      <alignment horizontal="center" vertical="center" wrapText="1"/>
      <protection locked="0"/>
    </xf>
    <xf numFmtId="0" fontId="10" fillId="0" borderId="122" xfId="0" applyFont="1" applyBorder="1" applyAlignment="1" applyProtection="1">
      <alignment horizontal="center" vertical="center" wrapText="1"/>
      <protection locked="0"/>
    </xf>
    <xf numFmtId="0" fontId="10" fillId="0" borderId="103" xfId="0" applyFont="1" applyBorder="1" applyAlignment="1" applyProtection="1">
      <alignment horizontal="center" vertical="center" wrapText="1"/>
      <protection locked="0"/>
    </xf>
    <xf numFmtId="0" fontId="10" fillId="0" borderId="37" xfId="0" applyFont="1" applyBorder="1" applyAlignment="1" applyProtection="1">
      <alignment horizontal="left" vertical="center" wrapText="1"/>
      <protection locked="0"/>
    </xf>
    <xf numFmtId="0" fontId="10" fillId="0" borderId="38" xfId="0" applyFont="1" applyBorder="1" applyAlignment="1" applyProtection="1">
      <alignment horizontal="left" vertical="center" wrapText="1"/>
      <protection locked="0"/>
    </xf>
    <xf numFmtId="0" fontId="10" fillId="0" borderId="39" xfId="0" applyFont="1" applyBorder="1" applyAlignment="1" applyProtection="1">
      <alignment horizontal="left" vertical="center" wrapText="1"/>
      <protection locked="0"/>
    </xf>
    <xf numFmtId="3" fontId="11" fillId="0" borderId="40" xfId="0" applyNumberFormat="1" applyFont="1" applyBorder="1" applyAlignment="1" applyProtection="1">
      <alignment horizontal="center" vertical="center" wrapText="1"/>
      <protection hidden="1"/>
    </xf>
    <xf numFmtId="3" fontId="11" fillId="0" borderId="41" xfId="0" applyNumberFormat="1" applyFont="1" applyBorder="1" applyAlignment="1" applyProtection="1">
      <alignment horizontal="center" vertical="center" wrapText="1"/>
      <protection hidden="1"/>
    </xf>
    <xf numFmtId="3" fontId="11" fillId="0" borderId="41" xfId="0" applyNumberFormat="1" applyFont="1" applyBorder="1" applyAlignment="1" applyProtection="1">
      <alignment horizontal="center" vertical="center"/>
      <protection hidden="1"/>
    </xf>
    <xf numFmtId="3" fontId="11" fillId="0" borderId="38" xfId="0" applyNumberFormat="1" applyFont="1" applyBorder="1" applyAlignment="1" applyProtection="1">
      <alignment horizontal="center" vertical="center"/>
      <protection hidden="1"/>
    </xf>
    <xf numFmtId="0" fontId="10" fillId="0" borderId="26" xfId="0" applyFont="1" applyBorder="1" applyAlignment="1" applyProtection="1">
      <alignment horizontal="center" vertical="center"/>
      <protection locked="0"/>
    </xf>
    <xf numFmtId="0" fontId="10" fillId="0" borderId="84"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111"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22" fillId="0" borderId="132" xfId="0" applyFont="1" applyBorder="1" applyAlignment="1" applyProtection="1">
      <alignment horizontal="left" vertical="center" wrapText="1" indent="4"/>
      <protection locked="0"/>
    </xf>
    <xf numFmtId="0" fontId="22" fillId="0" borderId="18" xfId="0" applyFont="1" applyBorder="1" applyAlignment="1" applyProtection="1">
      <alignment horizontal="left" vertical="center" wrapText="1" indent="4"/>
      <protection locked="0"/>
    </xf>
    <xf numFmtId="3" fontId="22" fillId="0" borderId="18" xfId="0" applyNumberFormat="1" applyFont="1" applyBorder="1" applyAlignment="1" applyProtection="1">
      <alignment horizontal="right" vertical="center" indent="1"/>
      <protection locked="0"/>
    </xf>
    <xf numFmtId="3" fontId="22" fillId="0" borderId="59" xfId="0" applyNumberFormat="1" applyFont="1" applyBorder="1" applyAlignment="1" applyProtection="1">
      <alignment horizontal="right" vertical="center" indent="1"/>
      <protection locked="0"/>
    </xf>
    <xf numFmtId="0" fontId="22" fillId="0" borderId="134" xfId="0" applyFont="1" applyBorder="1" applyAlignment="1" applyProtection="1">
      <alignment horizontal="left" vertical="center" wrapText="1" indent="4"/>
      <protection locked="0"/>
    </xf>
    <xf numFmtId="0" fontId="22" fillId="0" borderId="148" xfId="0" applyFont="1" applyBorder="1" applyAlignment="1" applyProtection="1">
      <alignment horizontal="left" vertical="center" wrapText="1" indent="4"/>
      <protection locked="0"/>
    </xf>
    <xf numFmtId="3" fontId="22" fillId="0" borderId="148" xfId="0" applyNumberFormat="1" applyFont="1" applyBorder="1" applyAlignment="1" applyProtection="1">
      <alignment horizontal="right" vertical="center" indent="1"/>
      <protection locked="0"/>
    </xf>
    <xf numFmtId="3" fontId="22" fillId="0" borderId="175" xfId="0" applyNumberFormat="1" applyFont="1" applyBorder="1" applyAlignment="1" applyProtection="1">
      <alignment horizontal="right" vertical="center" indent="1"/>
      <protection locked="0"/>
    </xf>
    <xf numFmtId="0" fontId="21" fillId="0" borderId="268" xfId="0" applyFont="1" applyBorder="1" applyAlignment="1" applyProtection="1">
      <alignment horizontal="left" vertical="center" wrapText="1"/>
      <protection locked="0"/>
    </xf>
    <xf numFmtId="0" fontId="21" fillId="0" borderId="269" xfId="0" applyFont="1" applyBorder="1" applyAlignment="1" applyProtection="1">
      <alignment horizontal="left" vertical="center"/>
      <protection locked="0"/>
    </xf>
    <xf numFmtId="3" fontId="21" fillId="0" borderId="292" xfId="0" applyNumberFormat="1" applyFont="1" applyFill="1" applyBorder="1" applyAlignment="1" applyProtection="1">
      <alignment horizontal="right" vertical="center" indent="1"/>
      <protection hidden="1"/>
    </xf>
    <xf numFmtId="3" fontId="21" fillId="0" borderId="0" xfId="0" applyNumberFormat="1" applyFont="1" applyFill="1" applyBorder="1" applyAlignment="1" applyProtection="1">
      <alignment horizontal="right" vertical="center" indent="1"/>
      <protection hidden="1"/>
    </xf>
    <xf numFmtId="3" fontId="21" fillId="0" borderId="86" xfId="0" applyNumberFormat="1" applyFont="1" applyFill="1" applyBorder="1" applyAlignment="1" applyProtection="1">
      <alignment horizontal="right" vertical="center" indent="1"/>
      <protection hidden="1"/>
    </xf>
    <xf numFmtId="3" fontId="21" fillId="0" borderId="122" xfId="0" applyNumberFormat="1" applyFont="1" applyFill="1" applyBorder="1" applyAlignment="1" applyProtection="1">
      <alignment horizontal="right" vertical="center" indent="1"/>
      <protection hidden="1"/>
    </xf>
    <xf numFmtId="3" fontId="21" fillId="0" borderId="358" xfId="0" applyNumberFormat="1" applyFont="1" applyFill="1" applyBorder="1" applyAlignment="1" applyProtection="1">
      <alignment horizontal="right" vertical="center" indent="1"/>
      <protection hidden="1"/>
    </xf>
    <xf numFmtId="0" fontId="22" fillId="0" borderId="201" xfId="0" applyFont="1" applyBorder="1" applyAlignment="1" applyProtection="1">
      <alignment horizontal="left" vertical="center" wrapText="1" indent="4"/>
      <protection locked="0"/>
    </xf>
    <xf numFmtId="0" fontId="22" fillId="0" borderId="145" xfId="0" applyFont="1" applyBorder="1" applyAlignment="1" applyProtection="1">
      <alignment horizontal="left" vertical="center" wrapText="1" indent="4"/>
      <protection locked="0"/>
    </xf>
    <xf numFmtId="3" fontId="22" fillId="0" borderId="145" xfId="0" applyNumberFormat="1" applyFont="1" applyFill="1" applyBorder="1" applyAlignment="1" applyProtection="1">
      <alignment horizontal="right" vertical="center" indent="1"/>
      <protection locked="0"/>
    </xf>
    <xf numFmtId="3" fontId="22" fillId="0" borderId="202" xfId="0" applyNumberFormat="1" applyFont="1" applyFill="1" applyBorder="1" applyAlignment="1" applyProtection="1">
      <alignment horizontal="right" vertical="center" indent="1"/>
      <protection locked="0"/>
    </xf>
    <xf numFmtId="3" fontId="22" fillId="0" borderId="124" xfId="0" applyNumberFormat="1" applyFont="1" applyFill="1" applyBorder="1" applyAlignment="1" applyProtection="1">
      <alignment horizontal="center" vertical="center"/>
      <protection hidden="1"/>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3" fontId="22" fillId="0" borderId="18" xfId="0" applyNumberFormat="1" applyFont="1" applyBorder="1" applyAlignment="1" applyProtection="1">
      <alignment horizontal="center" vertical="center"/>
      <protection locked="0"/>
    </xf>
    <xf numFmtId="0" fontId="4" fillId="0" borderId="0" xfId="0" applyFont="1" applyBorder="1" applyAlignment="1">
      <alignment horizontal="left" vertical="center" wrapText="1"/>
    </xf>
    <xf numFmtId="0" fontId="17" fillId="0" borderId="117" xfId="0" applyFont="1" applyBorder="1" applyAlignment="1" applyProtection="1">
      <alignment horizontal="left" vertical="center" wrapText="1"/>
      <protection locked="0"/>
    </xf>
    <xf numFmtId="0" fontId="17" fillId="0" borderId="59" xfId="0" applyFont="1" applyBorder="1" applyAlignment="1">
      <alignment horizontal="left" vertical="center" wrapText="1"/>
    </xf>
    <xf numFmtId="3" fontId="22" fillId="0" borderId="148" xfId="0" applyNumberFormat="1" applyFont="1" applyFill="1" applyBorder="1" applyAlignment="1" applyProtection="1">
      <alignment horizontal="right" vertical="center" indent="1"/>
      <protection locked="0"/>
    </xf>
    <xf numFmtId="3" fontId="22" fillId="0" borderId="175" xfId="0" applyNumberFormat="1" applyFont="1" applyFill="1" applyBorder="1" applyAlignment="1" applyProtection="1">
      <alignment horizontal="right" vertical="center" indent="1"/>
      <protection locked="0"/>
    </xf>
    <xf numFmtId="0" fontId="10" fillId="0" borderId="228" xfId="0" applyFont="1" applyBorder="1" applyAlignment="1" applyProtection="1">
      <alignment horizontal="center" vertical="center" wrapText="1"/>
      <protection locked="0"/>
    </xf>
    <xf numFmtId="0" fontId="10" fillId="0" borderId="229" xfId="0" applyFont="1" applyBorder="1" applyAlignment="1" applyProtection="1">
      <alignment horizontal="center" vertical="center" wrapText="1"/>
      <protection locked="0"/>
    </xf>
    <xf numFmtId="0" fontId="10" fillId="0" borderId="210" xfId="0" applyFont="1" applyBorder="1" applyAlignment="1" applyProtection="1">
      <alignment horizontal="left" vertical="center" wrapText="1"/>
      <protection locked="0"/>
    </xf>
    <xf numFmtId="0" fontId="10" fillId="0" borderId="211" xfId="0" applyFont="1" applyBorder="1" applyAlignment="1" applyProtection="1">
      <alignment horizontal="left" vertical="center" wrapText="1"/>
      <protection locked="0"/>
    </xf>
    <xf numFmtId="0" fontId="22" fillId="0" borderId="276" xfId="0" applyFont="1" applyBorder="1" applyAlignment="1" applyProtection="1">
      <alignment horizontal="left" vertical="center" wrapText="1" indent="1"/>
      <protection locked="0"/>
    </xf>
    <xf numFmtId="0" fontId="22" fillId="0" borderId="277" xfId="0" applyFont="1" applyBorder="1" applyAlignment="1" applyProtection="1">
      <alignment horizontal="left" vertical="center" wrapText="1" indent="1"/>
      <protection locked="0"/>
    </xf>
    <xf numFmtId="0" fontId="12" fillId="0" borderId="276" xfId="0" applyFont="1" applyBorder="1" applyAlignment="1" applyProtection="1">
      <alignment horizontal="left" vertical="center" wrapText="1" indent="1"/>
      <protection locked="0"/>
    </xf>
    <xf numFmtId="0" fontId="12" fillId="0" borderId="277" xfId="0" applyFont="1" applyBorder="1" applyAlignment="1" applyProtection="1">
      <alignment horizontal="left" vertical="center" wrapText="1" indent="1"/>
      <protection locked="0"/>
    </xf>
    <xf numFmtId="0" fontId="21" fillId="0" borderId="361" xfId="0" applyFont="1" applyBorder="1" applyAlignment="1" applyProtection="1">
      <alignment horizontal="left" vertical="center" wrapText="1"/>
      <protection locked="0"/>
    </xf>
    <xf numFmtId="0" fontId="21" fillId="0" borderId="362" xfId="0" applyFont="1" applyBorder="1" applyAlignment="1" applyProtection="1">
      <alignment horizontal="left" vertical="center" wrapText="1"/>
      <protection locked="0"/>
    </xf>
    <xf numFmtId="3" fontId="22" fillId="0" borderId="261" xfId="0" applyNumberFormat="1" applyFont="1" applyFill="1" applyBorder="1" applyAlignment="1" applyProtection="1">
      <alignment horizontal="right" vertical="center" indent="1"/>
      <protection locked="0"/>
    </xf>
    <xf numFmtId="3" fontId="22" fillId="0" borderId="280" xfId="0" applyNumberFormat="1" applyFont="1" applyFill="1" applyBorder="1" applyAlignment="1" applyProtection="1">
      <alignment horizontal="right" vertical="center" indent="1"/>
      <protection locked="0"/>
    </xf>
    <xf numFmtId="0" fontId="21" fillId="0" borderId="4"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17" fillId="0" borderId="113" xfId="0" applyFont="1" applyBorder="1" applyAlignment="1" applyProtection="1">
      <alignment horizontal="left" vertical="center" wrapText="1"/>
      <protection locked="0"/>
    </xf>
    <xf numFmtId="0" fontId="17" fillId="0" borderId="54" xfId="0" applyFont="1" applyBorder="1" applyAlignment="1">
      <alignment horizontal="left" vertical="center" wrapText="1"/>
    </xf>
    <xf numFmtId="0" fontId="4" fillId="0" borderId="36" xfId="0" applyFont="1" applyBorder="1" applyAlignment="1" applyProtection="1">
      <alignment horizontal="left" wrapText="1"/>
      <protection locked="0"/>
    </xf>
    <xf numFmtId="0" fontId="4" fillId="0" borderId="36" xfId="0" applyFont="1" applyBorder="1" applyAlignment="1">
      <alignment horizontal="left" wrapText="1"/>
    </xf>
    <xf numFmtId="0" fontId="10" fillId="0" borderId="6"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17" fillId="0" borderId="1" xfId="0" applyFont="1" applyBorder="1" applyAlignment="1">
      <alignment horizontal="left" vertical="center" wrapText="1"/>
    </xf>
    <xf numFmtId="10" fontId="12" fillId="0" borderId="51" xfId="0" applyNumberFormat="1" applyFont="1" applyBorder="1" applyAlignment="1" applyProtection="1">
      <alignment horizontal="center"/>
      <protection locked="0"/>
    </xf>
    <xf numFmtId="10" fontId="12" fillId="0" borderId="132" xfId="0" applyNumberFormat="1" applyFont="1" applyBorder="1" applyAlignment="1" applyProtection="1">
      <alignment horizontal="center"/>
      <protection locked="0"/>
    </xf>
    <xf numFmtId="3" fontId="12" fillId="0" borderId="61" xfId="0" applyNumberFormat="1" applyFont="1" applyBorder="1" applyAlignment="1" applyProtection="1">
      <alignment horizontal="center"/>
      <protection locked="0"/>
    </xf>
    <xf numFmtId="3" fontId="12" fillId="0" borderId="53" xfId="0" applyNumberFormat="1" applyFont="1" applyBorder="1" applyAlignment="1" applyProtection="1">
      <alignment horizontal="center"/>
      <protection locked="0"/>
    </xf>
    <xf numFmtId="3" fontId="12" fillId="0" borderId="61" xfId="0" applyNumberFormat="1" applyFont="1" applyBorder="1" applyAlignment="1" applyProtection="1">
      <alignment horizontal="center"/>
      <protection hidden="1"/>
    </xf>
    <xf numFmtId="3" fontId="12" fillId="0" borderId="34" xfId="0" applyNumberFormat="1" applyFont="1" applyBorder="1" applyAlignment="1" applyProtection="1">
      <alignment horizontal="center"/>
      <protection hidden="1"/>
    </xf>
    <xf numFmtId="3" fontId="12" fillId="0" borderId="221" xfId="0" applyNumberFormat="1" applyFont="1" applyBorder="1" applyAlignment="1" applyProtection="1">
      <alignment horizontal="center" vertical="center"/>
      <protection locked="0"/>
    </xf>
    <xf numFmtId="3" fontId="12" fillId="0" borderId="11" xfId="0" applyNumberFormat="1" applyFont="1" applyBorder="1" applyAlignment="1" applyProtection="1">
      <alignment horizontal="center" vertical="center"/>
      <protection locked="0"/>
    </xf>
    <xf numFmtId="3" fontId="12" fillId="0" borderId="222" xfId="0" applyNumberFormat="1" applyFont="1" applyBorder="1" applyAlignment="1" applyProtection="1">
      <alignment horizontal="center" vertical="center"/>
      <protection locked="0"/>
    </xf>
    <xf numFmtId="0" fontId="22" fillId="0" borderId="15" xfId="0" applyFont="1" applyFill="1" applyBorder="1" applyAlignment="1">
      <alignment horizontal="center" vertical="center"/>
    </xf>
    <xf numFmtId="3" fontId="21" fillId="0" borderId="56" xfId="0" applyNumberFormat="1" applyFont="1" applyBorder="1" applyAlignment="1" applyProtection="1">
      <alignment horizontal="center" vertical="center"/>
      <protection hidden="1"/>
    </xf>
    <xf numFmtId="3" fontId="21" fillId="0" borderId="28" xfId="0" applyNumberFormat="1" applyFont="1" applyBorder="1" applyAlignment="1" applyProtection="1">
      <alignment horizontal="center" vertical="center"/>
      <protection hidden="1"/>
    </xf>
    <xf numFmtId="3" fontId="21" fillId="0" borderId="28" xfId="0" applyNumberFormat="1" applyFont="1" applyFill="1" applyBorder="1" applyAlignment="1" applyProtection="1">
      <alignment horizontal="center" vertical="center"/>
      <protection hidden="1"/>
    </xf>
    <xf numFmtId="3" fontId="21" fillId="0" borderId="6" xfId="0" applyNumberFormat="1" applyFont="1" applyFill="1" applyBorder="1" applyAlignment="1" applyProtection="1">
      <alignment horizontal="center" vertical="center"/>
      <protection hidden="1"/>
    </xf>
    <xf numFmtId="3" fontId="21" fillId="0" borderId="56" xfId="0" applyNumberFormat="1" applyFont="1" applyFill="1" applyBorder="1" applyAlignment="1" applyProtection="1">
      <alignment horizontal="center" vertical="center"/>
      <protection hidden="1"/>
    </xf>
    <xf numFmtId="3" fontId="21" fillId="0" borderId="29" xfId="0" applyNumberFormat="1" applyFont="1" applyFill="1" applyBorder="1" applyAlignment="1" applyProtection="1">
      <alignment horizontal="center" vertical="center"/>
      <protection hidden="1"/>
    </xf>
    <xf numFmtId="0" fontId="10" fillId="0" borderId="27"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120" xfId="0" applyFont="1" applyBorder="1" applyAlignment="1" applyProtection="1">
      <alignment horizontal="center" vertical="center" wrapText="1"/>
      <protection locked="0"/>
    </xf>
    <xf numFmtId="0" fontId="10" fillId="0" borderId="56"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4" fillId="0" borderId="64"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3" fontId="21" fillId="0" borderId="93" xfId="0" applyNumberFormat="1" applyFont="1" applyFill="1" applyBorder="1" applyAlignment="1" applyProtection="1">
      <alignment horizontal="center" vertical="center"/>
      <protection hidden="1"/>
    </xf>
    <xf numFmtId="3" fontId="21" fillId="0" borderId="102" xfId="0" applyNumberFormat="1" applyFont="1" applyFill="1" applyBorder="1" applyAlignment="1" applyProtection="1">
      <alignment horizontal="center" vertical="center"/>
      <protection hidden="1"/>
    </xf>
    <xf numFmtId="3" fontId="22" fillId="0" borderId="65" xfId="0" applyNumberFormat="1" applyFont="1" applyFill="1" applyBorder="1" applyAlignment="1" applyProtection="1">
      <alignment horizontal="center" vertical="center"/>
      <protection locked="0"/>
    </xf>
    <xf numFmtId="3" fontId="22" fillId="0" borderId="178" xfId="0" applyNumberFormat="1" applyFont="1" applyFill="1" applyBorder="1" applyAlignment="1" applyProtection="1">
      <alignment horizontal="center" vertical="center"/>
      <protection locked="0"/>
    </xf>
    <xf numFmtId="0" fontId="4" fillId="0" borderId="106" xfId="0" applyFont="1" applyBorder="1" applyAlignment="1" applyProtection="1">
      <alignment horizontal="left" vertical="center" wrapText="1"/>
      <protection locked="0"/>
    </xf>
    <xf numFmtId="0" fontId="4" fillId="0" borderId="154" xfId="0" applyFont="1" applyBorder="1" applyAlignment="1" applyProtection="1">
      <alignment horizontal="left" vertical="center" wrapText="1"/>
      <protection locked="0"/>
    </xf>
    <xf numFmtId="0" fontId="4" fillId="0" borderId="107" xfId="0" applyFont="1" applyBorder="1" applyAlignment="1" applyProtection="1">
      <alignment horizontal="left" vertical="center" wrapText="1"/>
      <protection locked="0"/>
    </xf>
    <xf numFmtId="3" fontId="22" fillId="0" borderId="22" xfId="0" applyNumberFormat="1" applyFont="1" applyFill="1" applyBorder="1" applyAlignment="1" applyProtection="1">
      <alignment horizontal="center" vertical="center"/>
      <protection locked="0"/>
    </xf>
    <xf numFmtId="3" fontId="22" fillId="0" borderId="21" xfId="0" applyNumberFormat="1" applyFont="1" applyFill="1" applyBorder="1" applyAlignment="1" applyProtection="1">
      <alignment horizontal="center" vertical="center"/>
      <protection locked="0"/>
    </xf>
    <xf numFmtId="3" fontId="22" fillId="0" borderId="23" xfId="0" applyNumberFormat="1" applyFont="1" applyFill="1" applyBorder="1" applyAlignment="1" applyProtection="1">
      <alignment horizontal="center" vertical="center"/>
      <protection locked="0"/>
    </xf>
    <xf numFmtId="0" fontId="10" fillId="0" borderId="205" xfId="0" applyFont="1" applyBorder="1" applyAlignment="1" applyProtection="1">
      <alignment horizontal="center" vertical="center" wrapText="1"/>
      <protection locked="0"/>
    </xf>
    <xf numFmtId="0" fontId="10" fillId="0" borderId="206" xfId="0" applyFont="1" applyBorder="1" applyAlignment="1" applyProtection="1">
      <alignment horizontal="center" vertical="center" wrapText="1"/>
      <protection locked="0"/>
    </xf>
    <xf numFmtId="0" fontId="10" fillId="0" borderId="210" xfId="0" applyFont="1" applyBorder="1" applyAlignment="1" applyProtection="1">
      <alignment vertical="center" wrapText="1"/>
      <protection locked="0"/>
    </xf>
    <xf numFmtId="0" fontId="10" fillId="0" borderId="211" xfId="0" applyFont="1" applyBorder="1" applyAlignment="1" applyProtection="1">
      <alignment vertical="center" wrapText="1"/>
      <protection locked="0"/>
    </xf>
    <xf numFmtId="0" fontId="12" fillId="0" borderId="215" xfId="0" applyFont="1" applyBorder="1" applyAlignment="1" applyProtection="1">
      <alignment horizontal="left" vertical="center" wrapText="1" indent="1"/>
      <protection locked="0"/>
    </xf>
    <xf numFmtId="0" fontId="12" fillId="0" borderId="48" xfId="0" applyFont="1" applyBorder="1" applyAlignment="1" applyProtection="1">
      <alignment horizontal="left" vertical="center" wrapText="1" indent="1"/>
      <protection locked="0"/>
    </xf>
    <xf numFmtId="0" fontId="12" fillId="0" borderId="216" xfId="0" applyFont="1" applyBorder="1" applyAlignment="1" applyProtection="1">
      <alignment horizontal="left" vertical="center" wrapText="1" indent="1"/>
      <protection locked="0"/>
    </xf>
    <xf numFmtId="0" fontId="12" fillId="0" borderId="219" xfId="0" applyFont="1" applyBorder="1" applyAlignment="1" applyProtection="1">
      <alignment horizontal="left" vertical="center" wrapText="1" indent="1"/>
      <protection locked="0"/>
    </xf>
    <xf numFmtId="0" fontId="12" fillId="0" borderId="11" xfId="0" applyFont="1" applyBorder="1" applyAlignment="1" applyProtection="1">
      <alignment horizontal="left" vertical="center" wrapText="1" indent="1"/>
      <protection locked="0"/>
    </xf>
    <xf numFmtId="0" fontId="12" fillId="0" borderId="220" xfId="0" applyFont="1" applyBorder="1" applyAlignment="1" applyProtection="1">
      <alignment horizontal="left" vertical="center" wrapText="1" indent="1"/>
      <protection locked="0"/>
    </xf>
    <xf numFmtId="0" fontId="10" fillId="0" borderId="228" xfId="0" applyFont="1" applyBorder="1" applyAlignment="1" applyProtection="1">
      <alignment vertical="center" wrapText="1"/>
      <protection locked="0"/>
    </xf>
    <xf numFmtId="0" fontId="10" fillId="0" borderId="229" xfId="0" applyFont="1" applyBorder="1" applyAlignment="1" applyProtection="1">
      <alignment vertical="center" wrapText="1"/>
      <protection locked="0"/>
    </xf>
    <xf numFmtId="3" fontId="11" fillId="0" borderId="211" xfId="0" applyNumberFormat="1" applyFont="1" applyBorder="1" applyAlignment="1" applyProtection="1">
      <alignment horizontal="right" vertical="center" indent="3"/>
      <protection hidden="1"/>
    </xf>
    <xf numFmtId="3" fontId="11" fillId="0" borderId="212" xfId="0" applyNumberFormat="1" applyFont="1" applyBorder="1" applyAlignment="1" applyProtection="1">
      <alignment horizontal="right" vertical="center" indent="3"/>
      <protection hidden="1"/>
    </xf>
    <xf numFmtId="3" fontId="11" fillId="0" borderId="213" xfId="0" applyNumberFormat="1" applyFont="1" applyBorder="1" applyAlignment="1" applyProtection="1">
      <alignment horizontal="right" vertical="center" indent="3"/>
      <protection hidden="1"/>
    </xf>
    <xf numFmtId="3" fontId="11" fillId="0" borderId="214" xfId="0" applyNumberFormat="1" applyFont="1" applyBorder="1" applyAlignment="1" applyProtection="1">
      <alignment horizontal="right" vertical="center" indent="3"/>
      <protection hidden="1"/>
    </xf>
    <xf numFmtId="3" fontId="12" fillId="0" borderId="217" xfId="0" applyNumberFormat="1" applyFont="1" applyBorder="1" applyAlignment="1" applyProtection="1">
      <alignment horizontal="center" vertical="center"/>
      <protection locked="0"/>
    </xf>
    <xf numFmtId="3" fontId="12" fillId="0" borderId="218" xfId="0" applyNumberFormat="1" applyFont="1" applyBorder="1" applyAlignment="1" applyProtection="1">
      <alignment horizontal="center" vertical="center"/>
      <protection locked="0"/>
    </xf>
    <xf numFmtId="3" fontId="12" fillId="0" borderId="149" xfId="0" applyNumberFormat="1" applyFont="1" applyBorder="1" applyAlignment="1" applyProtection="1">
      <alignment horizontal="center"/>
      <protection locked="0"/>
    </xf>
    <xf numFmtId="3" fontId="12" fillId="0" borderId="153" xfId="0" applyNumberFormat="1" applyFont="1" applyBorder="1" applyAlignment="1" applyProtection="1">
      <alignment horizontal="center"/>
      <protection locked="0"/>
    </xf>
    <xf numFmtId="3" fontId="12" fillId="0" borderId="149" xfId="0" applyNumberFormat="1" applyFont="1" applyBorder="1" applyAlignment="1" applyProtection="1">
      <alignment horizontal="center"/>
      <protection hidden="1"/>
    </xf>
    <xf numFmtId="3" fontId="12" fillId="0" borderId="146" xfId="0" applyNumberFormat="1" applyFont="1" applyBorder="1" applyAlignment="1" applyProtection="1">
      <alignment horizontal="center"/>
      <protection hidden="1"/>
    </xf>
    <xf numFmtId="3" fontId="12" fillId="0" borderId="202" xfId="0" applyNumberFormat="1" applyFont="1" applyBorder="1" applyAlignment="1" applyProtection="1">
      <alignment horizontal="center"/>
      <protection hidden="1"/>
    </xf>
    <xf numFmtId="3" fontId="12" fillId="0" borderId="45" xfId="0" applyNumberFormat="1" applyFont="1" applyBorder="1" applyAlignment="1" applyProtection="1">
      <alignment horizontal="center"/>
      <protection hidden="1"/>
    </xf>
    <xf numFmtId="3" fontId="12" fillId="0" borderId="1" xfId="0" applyNumberFormat="1" applyFont="1" applyBorder="1" applyAlignment="1" applyProtection="1">
      <alignment horizontal="center"/>
      <protection locked="0"/>
    </xf>
    <xf numFmtId="3" fontId="12" fillId="0" borderId="3" xfId="0" applyNumberFormat="1" applyFont="1" applyBorder="1" applyAlignment="1" applyProtection="1">
      <alignment horizontal="center"/>
      <protection locked="0"/>
    </xf>
    <xf numFmtId="3" fontId="10" fillId="0" borderId="206" xfId="0" applyNumberFormat="1" applyFont="1" applyBorder="1" applyAlignment="1" applyProtection="1">
      <alignment horizontal="center" vertical="center" wrapText="1"/>
      <protection locked="0"/>
    </xf>
    <xf numFmtId="3" fontId="10" fillId="0" borderId="207" xfId="0" applyNumberFormat="1" applyFont="1" applyBorder="1" applyAlignment="1" applyProtection="1">
      <alignment horizontal="center" vertical="center" wrapText="1"/>
      <protection locked="0"/>
    </xf>
    <xf numFmtId="3" fontId="10" fillId="0" borderId="208" xfId="0" applyNumberFormat="1" applyFont="1" applyBorder="1" applyAlignment="1" applyProtection="1">
      <alignment horizontal="center" vertical="center" wrapText="1"/>
      <protection locked="0"/>
    </xf>
    <xf numFmtId="3" fontId="10" fillId="0" borderId="209"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protection hidden="1"/>
    </xf>
    <xf numFmtId="3" fontId="12" fillId="0" borderId="68" xfId="0" applyNumberFormat="1" applyFont="1" applyBorder="1" applyAlignment="1" applyProtection="1">
      <alignment horizontal="center"/>
      <protection hidden="1"/>
    </xf>
    <xf numFmtId="3" fontId="12" fillId="0" borderId="34" xfId="0" applyNumberFormat="1" applyFont="1" applyBorder="1" applyAlignment="1" applyProtection="1">
      <alignment horizontal="center"/>
      <protection locked="0"/>
    </xf>
    <xf numFmtId="3" fontId="12" fillId="0" borderId="127" xfId="0" applyNumberFormat="1" applyFont="1" applyBorder="1" applyAlignment="1" applyProtection="1">
      <alignment horizontal="center"/>
      <protection locked="0"/>
    </xf>
    <xf numFmtId="3" fontId="12" fillId="0" borderId="45" xfId="0" applyNumberFormat="1" applyFont="1" applyBorder="1" applyAlignment="1" applyProtection="1">
      <alignment horizontal="center"/>
      <protection locked="0"/>
    </xf>
    <xf numFmtId="3" fontId="12" fillId="0" borderId="201" xfId="0" applyNumberFormat="1" applyFont="1" applyBorder="1" applyAlignment="1" applyProtection="1">
      <alignment horizontal="center"/>
      <protection locked="0"/>
    </xf>
    <xf numFmtId="3" fontId="12" fillId="0" borderId="202" xfId="0" applyNumberFormat="1" applyFont="1" applyBorder="1" applyAlignment="1" applyProtection="1">
      <alignment horizontal="center"/>
      <protection locked="0"/>
    </xf>
    <xf numFmtId="3" fontId="12" fillId="0" borderId="46" xfId="0" applyNumberFormat="1" applyFont="1" applyBorder="1" applyAlignment="1" applyProtection="1">
      <alignment horizontal="center"/>
      <protection locked="0"/>
    </xf>
    <xf numFmtId="0" fontId="12" fillId="0" borderId="203" xfId="0" applyFont="1" applyBorder="1" applyAlignment="1" applyProtection="1">
      <alignment horizontal="left" vertical="center" wrapText="1" indent="1"/>
      <protection locked="0"/>
    </xf>
    <xf numFmtId="0" fontId="12" fillId="0" borderId="204" xfId="0" applyFont="1" applyBorder="1" applyAlignment="1" applyProtection="1">
      <alignment horizontal="left" vertical="center" wrapText="1" indent="1"/>
      <protection locked="0"/>
    </xf>
    <xf numFmtId="0" fontId="12" fillId="0" borderId="84" xfId="0" applyFont="1" applyBorder="1" applyAlignment="1" applyProtection="1">
      <alignment horizontal="left" vertical="center" wrapText="1" indent="1"/>
      <protection locked="0"/>
    </xf>
    <xf numFmtId="0" fontId="12" fillId="0" borderId="85" xfId="0" applyFont="1" applyBorder="1" applyAlignment="1" applyProtection="1">
      <alignment horizontal="left" vertical="center" wrapText="1" indent="1"/>
      <protection locked="0"/>
    </xf>
    <xf numFmtId="0" fontId="12" fillId="0" borderId="89" xfId="0" applyFont="1" applyBorder="1" applyAlignment="1" applyProtection="1">
      <alignment horizontal="left" vertical="center" wrapText="1" indent="1"/>
      <protection locked="0"/>
    </xf>
    <xf numFmtId="0" fontId="12" fillId="0" borderId="78" xfId="0" applyFont="1" applyBorder="1" applyAlignment="1" applyProtection="1">
      <alignment horizontal="left" vertical="center" wrapText="1" indent="1"/>
      <protection locked="0"/>
    </xf>
    <xf numFmtId="3" fontId="12" fillId="0" borderId="139" xfId="0" applyNumberFormat="1" applyFont="1" applyBorder="1" applyAlignment="1" applyProtection="1">
      <alignment horizontal="center" vertical="center"/>
      <protection locked="0"/>
    </xf>
    <xf numFmtId="3" fontId="12" fillId="0" borderId="93" xfId="0" applyNumberFormat="1" applyFont="1" applyBorder="1" applyAlignment="1" applyProtection="1">
      <alignment horizontal="center" vertical="center"/>
      <protection locked="0"/>
    </xf>
    <xf numFmtId="3" fontId="12" fillId="0" borderId="114" xfId="0" applyNumberFormat="1" applyFont="1" applyBorder="1" applyAlignment="1" applyProtection="1">
      <alignment horizontal="center" vertical="center"/>
      <protection locked="0"/>
    </xf>
    <xf numFmtId="3" fontId="12" fillId="0" borderId="155"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wrapText="1"/>
      <protection locked="0"/>
    </xf>
    <xf numFmtId="3" fontId="12" fillId="0" borderId="57" xfId="0" applyNumberFormat="1" applyFont="1" applyBorder="1" applyAlignment="1" applyProtection="1">
      <alignment horizontal="center" vertical="center" wrapText="1"/>
      <protection locked="0"/>
    </xf>
    <xf numFmtId="3" fontId="12" fillId="0" borderId="111" xfId="0" applyNumberFormat="1" applyFont="1" applyBorder="1" applyAlignment="1" applyProtection="1">
      <alignment horizontal="center" vertical="center"/>
      <protection locked="0"/>
    </xf>
    <xf numFmtId="3" fontId="12" fillId="0" borderId="65" xfId="0" applyNumberFormat="1" applyFont="1" applyBorder="1" applyAlignment="1" applyProtection="1">
      <alignment horizontal="center" vertical="center"/>
      <protection locked="0"/>
    </xf>
    <xf numFmtId="3" fontId="12" fillId="0" borderId="67" xfId="0" applyNumberFormat="1" applyFont="1" applyBorder="1" applyAlignment="1" applyProtection="1">
      <alignment horizontal="center" vertical="center"/>
      <protection locked="0"/>
    </xf>
    <xf numFmtId="0" fontId="4" fillId="0" borderId="50"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3" fontId="12" fillId="0" borderId="51" xfId="0" applyNumberFormat="1" applyFont="1" applyBorder="1" applyAlignment="1" applyProtection="1">
      <alignment horizontal="center" vertical="center" wrapText="1"/>
      <protection locked="0"/>
    </xf>
    <xf numFmtId="3" fontId="11" fillId="0" borderId="8" xfId="0" applyNumberFormat="1" applyFont="1" applyBorder="1" applyAlignment="1" applyProtection="1">
      <alignment horizontal="center" vertical="center"/>
      <protection hidden="1"/>
    </xf>
    <xf numFmtId="0" fontId="4" fillId="0" borderId="8" xfId="0" applyFont="1" applyBorder="1" applyAlignment="1">
      <alignment horizontal="center" vertical="center"/>
    </xf>
    <xf numFmtId="0" fontId="21" fillId="0" borderId="27" xfId="0"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56" xfId="0" applyFont="1" applyBorder="1" applyAlignment="1" applyProtection="1">
      <alignment horizontal="center" vertical="center" wrapText="1"/>
      <protection locked="0"/>
    </xf>
    <xf numFmtId="0" fontId="21" fillId="0" borderId="28"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4" fillId="0" borderId="110"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3" fontId="12" fillId="0" borderId="178" xfId="0" applyNumberFormat="1" applyFont="1" applyBorder="1" applyAlignment="1" applyProtection="1">
      <alignment horizontal="center" vertical="center" wrapText="1"/>
      <protection locked="0"/>
    </xf>
    <xf numFmtId="0" fontId="4" fillId="0" borderId="82" xfId="0" applyFont="1" applyBorder="1" applyAlignment="1">
      <alignment horizontal="center" vertical="center" wrapText="1"/>
    </xf>
    <xf numFmtId="3" fontId="12" fillId="0" borderId="82" xfId="0" applyNumberFormat="1" applyFont="1" applyBorder="1" applyAlignment="1" applyProtection="1">
      <alignment horizontal="center" vertical="center" wrapText="1"/>
      <protection locked="0"/>
    </xf>
    <xf numFmtId="0" fontId="4" fillId="0" borderId="82" xfId="0" applyFont="1" applyBorder="1" applyAlignment="1">
      <alignment horizontal="center" vertical="center"/>
    </xf>
    <xf numFmtId="3" fontId="12" fillId="0" borderId="82" xfId="0" applyNumberFormat="1" applyFont="1" applyBorder="1" applyAlignment="1" applyProtection="1">
      <alignment horizontal="center" vertical="center"/>
      <protection hidden="1"/>
    </xf>
    <xf numFmtId="0" fontId="4" fillId="0" borderId="113" xfId="0" applyFont="1" applyBorder="1" applyAlignment="1" applyProtection="1">
      <alignment horizontal="left" vertical="center" wrapText="1"/>
      <protection locked="0"/>
    </xf>
    <xf numFmtId="0" fontId="4" fillId="0" borderId="198" xfId="0" applyFont="1" applyBorder="1" applyAlignment="1" applyProtection="1">
      <alignment horizontal="left" vertical="center" wrapText="1"/>
      <protection locked="0"/>
    </xf>
    <xf numFmtId="3" fontId="12" fillId="0" borderId="199" xfId="0" applyNumberFormat="1" applyFont="1" applyBorder="1" applyAlignment="1" applyProtection="1">
      <alignment horizontal="center" vertical="center" wrapText="1"/>
      <protection locked="0"/>
    </xf>
    <xf numFmtId="0" fontId="4" fillId="0" borderId="126" xfId="0" applyFont="1" applyBorder="1" applyAlignment="1">
      <alignment horizontal="center" vertical="center" wrapText="1"/>
    </xf>
    <xf numFmtId="3" fontId="12" fillId="0" borderId="126" xfId="0" applyNumberFormat="1" applyFont="1" applyBorder="1" applyAlignment="1" applyProtection="1">
      <alignment horizontal="center" vertical="center" wrapText="1"/>
      <protection locked="0"/>
    </xf>
    <xf numFmtId="0" fontId="4" fillId="0" borderId="126" xfId="0" applyFont="1" applyBorder="1" applyAlignment="1">
      <alignment horizontal="center" vertical="center"/>
    </xf>
    <xf numFmtId="3" fontId="12" fillId="0" borderId="126" xfId="0" applyNumberFormat="1" applyFont="1" applyBorder="1" applyAlignment="1" applyProtection="1">
      <alignment horizontal="center" vertical="center"/>
      <protection hidden="1"/>
    </xf>
    <xf numFmtId="0" fontId="21" fillId="0" borderId="0" xfId="0" applyFont="1" applyBorder="1" applyAlignment="1" applyProtection="1">
      <alignment horizontal="left" wrapText="1"/>
      <protection locked="0"/>
    </xf>
    <xf numFmtId="0" fontId="3" fillId="0" borderId="110" xfId="0" applyFont="1" applyBorder="1" applyAlignment="1" applyProtection="1">
      <alignment horizontal="center" vertical="center" wrapText="1"/>
      <protection locked="0"/>
    </xf>
    <xf numFmtId="0" fontId="3" fillId="0" borderId="111" xfId="0" applyFont="1" applyBorder="1" applyAlignment="1" applyProtection="1">
      <alignment horizontal="center" vertical="center" wrapText="1"/>
      <protection locked="0"/>
    </xf>
    <xf numFmtId="0" fontId="3" fillId="0" borderId="113" xfId="0" applyFont="1" applyBorder="1" applyAlignment="1" applyProtection="1">
      <alignment horizontal="center" vertical="center" wrapText="1"/>
      <protection locked="0"/>
    </xf>
    <xf numFmtId="0" fontId="3" fillId="0" borderId="54" xfId="0" applyFont="1" applyBorder="1" applyAlignment="1" applyProtection="1">
      <alignment horizontal="center" vertical="center" wrapText="1"/>
      <protection locked="0"/>
    </xf>
    <xf numFmtId="0" fontId="3" fillId="0" borderId="81" xfId="0" applyFont="1" applyBorder="1" applyAlignment="1" applyProtection="1">
      <alignment horizontal="center" vertical="center" wrapText="1"/>
      <protection locked="0"/>
    </xf>
    <xf numFmtId="0" fontId="6" fillId="0" borderId="82"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24" xfId="0" applyFont="1" applyBorder="1" applyAlignment="1">
      <alignment horizontal="center" vertical="center" wrapText="1"/>
    </xf>
    <xf numFmtId="0" fontId="12" fillId="0" borderId="223" xfId="0" applyFont="1" applyBorder="1" applyAlignment="1" applyProtection="1">
      <alignment horizontal="left" vertical="center" wrapText="1" indent="1"/>
      <protection locked="0"/>
    </xf>
    <xf numFmtId="0" fontId="12" fillId="0" borderId="224" xfId="0" applyFont="1" applyBorder="1" applyAlignment="1" applyProtection="1">
      <alignment horizontal="left" vertical="center" wrapText="1" indent="1"/>
      <protection locked="0"/>
    </xf>
    <xf numFmtId="3" fontId="12" fillId="0" borderId="224" xfId="0" applyNumberFormat="1" applyFont="1" applyBorder="1" applyAlignment="1" applyProtection="1">
      <alignment horizontal="center" vertical="center"/>
      <protection locked="0"/>
    </xf>
    <xf numFmtId="3" fontId="12" fillId="0" borderId="225" xfId="0" applyNumberFormat="1" applyFont="1" applyBorder="1" applyAlignment="1" applyProtection="1">
      <alignment horizontal="center" vertical="center"/>
      <protection locked="0"/>
    </xf>
    <xf numFmtId="3" fontId="12" fillId="0" borderId="226" xfId="0" applyNumberFormat="1" applyFont="1" applyBorder="1" applyAlignment="1" applyProtection="1">
      <alignment horizontal="center" vertical="center"/>
      <protection locked="0"/>
    </xf>
    <xf numFmtId="3" fontId="12" fillId="0" borderId="227" xfId="0" applyNumberFormat="1" applyFont="1" applyBorder="1" applyAlignment="1" applyProtection="1">
      <alignment horizontal="center" vertical="center"/>
      <protection locked="0"/>
    </xf>
    <xf numFmtId="0" fontId="4" fillId="0" borderId="164" xfId="0" applyFont="1" applyBorder="1" applyAlignment="1" applyProtection="1">
      <alignment horizontal="left" vertical="center" wrapText="1"/>
      <protection locked="0"/>
    </xf>
    <xf numFmtId="0" fontId="4" fillId="0" borderId="191" xfId="0" applyFont="1" applyBorder="1" applyAlignment="1" applyProtection="1">
      <alignment horizontal="left" vertical="center" wrapText="1"/>
      <protection locked="0"/>
    </xf>
    <xf numFmtId="3" fontId="12" fillId="0" borderId="189" xfId="0" applyNumberFormat="1" applyFont="1" applyBorder="1" applyAlignment="1" applyProtection="1">
      <alignment horizontal="center" vertical="center" wrapText="1"/>
      <protection locked="0"/>
    </xf>
    <xf numFmtId="3" fontId="12" fillId="0" borderId="190" xfId="0" applyNumberFormat="1" applyFont="1" applyBorder="1" applyAlignment="1" applyProtection="1">
      <alignment horizontal="center" vertical="center" wrapText="1"/>
      <protection locked="0"/>
    </xf>
    <xf numFmtId="3" fontId="12" fillId="0" borderId="175" xfId="0" applyNumberFormat="1" applyFont="1" applyBorder="1" applyAlignment="1" applyProtection="1">
      <alignment horizontal="center" vertical="center" wrapText="1"/>
      <protection hidden="1"/>
    </xf>
    <xf numFmtId="3" fontId="12" fillId="0" borderId="176" xfId="0" applyNumberFormat="1" applyFont="1" applyBorder="1" applyAlignment="1" applyProtection="1">
      <alignment horizontal="center" vertical="center" wrapText="1"/>
      <protection hidden="1"/>
    </xf>
    <xf numFmtId="0" fontId="10" fillId="0" borderId="3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3" fontId="11" fillId="0" borderId="34" xfId="0" applyNumberFormat="1" applyFont="1" applyBorder="1" applyAlignment="1" applyProtection="1">
      <alignment horizontal="center" vertical="center" wrapText="1"/>
      <protection hidden="1"/>
    </xf>
    <xf numFmtId="3" fontId="11" fillId="0" borderId="53" xfId="0" applyNumberFormat="1" applyFont="1" applyBorder="1" applyAlignment="1" applyProtection="1">
      <alignment horizontal="center" vertical="center" wrapText="1"/>
      <protection hidden="1"/>
    </xf>
    <xf numFmtId="3" fontId="11" fillId="0" borderId="61" xfId="0" applyNumberFormat="1" applyFont="1" applyBorder="1" applyAlignment="1" applyProtection="1">
      <alignment horizontal="center" vertical="center" wrapText="1"/>
      <protection hidden="1"/>
    </xf>
    <xf numFmtId="3" fontId="11" fillId="0" borderId="35" xfId="0" applyNumberFormat="1" applyFont="1" applyBorder="1" applyAlignment="1" applyProtection="1">
      <alignment horizontal="center" vertical="center" wrapText="1"/>
      <protection hidden="1"/>
    </xf>
    <xf numFmtId="3" fontId="12" fillId="0" borderId="132" xfId="0" applyNumberFormat="1" applyFont="1" applyBorder="1" applyAlignment="1" applyProtection="1">
      <alignment horizontal="center" vertical="center" wrapText="1"/>
      <protection locked="0"/>
    </xf>
    <xf numFmtId="3" fontId="12" fillId="0" borderId="59" xfId="0" applyNumberFormat="1" applyFont="1" applyBorder="1" applyAlignment="1" applyProtection="1">
      <alignment horizontal="center" vertical="center" wrapText="1"/>
      <protection hidden="1"/>
    </xf>
    <xf numFmtId="3" fontId="12" fillId="0" borderId="60" xfId="0" applyNumberFormat="1" applyFont="1" applyBorder="1" applyAlignment="1" applyProtection="1">
      <alignment horizontal="center" vertical="center" wrapText="1"/>
      <protection hidden="1"/>
    </xf>
    <xf numFmtId="0" fontId="4" fillId="0" borderId="72" xfId="0" applyFont="1" applyBorder="1" applyAlignment="1" applyProtection="1">
      <alignment horizontal="left" vertical="center" wrapText="1"/>
      <protection locked="0"/>
    </xf>
    <xf numFmtId="0" fontId="4" fillId="0" borderId="73" xfId="0" applyFont="1" applyBorder="1" applyAlignment="1" applyProtection="1">
      <alignment horizontal="left" vertical="center" wrapText="1"/>
      <protection locked="0"/>
    </xf>
    <xf numFmtId="3" fontId="22" fillId="0" borderId="59" xfId="0" applyNumberFormat="1" applyFont="1" applyBorder="1" applyAlignment="1" applyProtection="1">
      <alignment horizontal="center" vertical="center"/>
      <protection locked="0"/>
    </xf>
    <xf numFmtId="3" fontId="22" fillId="0" borderId="51" xfId="0" applyNumberFormat="1" applyFont="1" applyBorder="1" applyAlignment="1" applyProtection="1">
      <alignment horizontal="center" vertical="center"/>
      <protection locked="0"/>
    </xf>
    <xf numFmtId="3" fontId="22" fillId="0" borderId="60" xfId="0" applyNumberFormat="1" applyFont="1" applyBorder="1" applyAlignment="1" applyProtection="1">
      <alignment horizontal="center" vertical="center"/>
      <protection locked="0"/>
    </xf>
    <xf numFmtId="0" fontId="10" fillId="0" borderId="149" xfId="0" applyFont="1" applyBorder="1" applyAlignment="1" applyProtection="1">
      <alignment horizontal="center" vertical="center" wrapText="1"/>
      <protection locked="0"/>
    </xf>
    <xf numFmtId="0" fontId="10" fillId="0" borderId="140" xfId="0" applyFont="1" applyBorder="1" applyAlignment="1" applyProtection="1">
      <alignment horizontal="center" vertical="center" wrapText="1"/>
      <protection locked="0"/>
    </xf>
    <xf numFmtId="0" fontId="10" fillId="0" borderId="100" xfId="0" applyFont="1" applyBorder="1" applyAlignment="1" applyProtection="1">
      <alignment horizontal="center" vertical="center" wrapText="1"/>
      <protection locked="0"/>
    </xf>
    <xf numFmtId="0" fontId="4" fillId="0" borderId="148" xfId="0" applyFont="1" applyBorder="1" applyAlignment="1" applyProtection="1">
      <alignment horizontal="center" vertical="center"/>
      <protection locked="0"/>
    </xf>
    <xf numFmtId="3" fontId="12" fillId="0" borderId="148" xfId="0" applyNumberFormat="1"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46" xfId="0" applyFont="1" applyBorder="1" applyAlignment="1" applyProtection="1">
      <alignment horizontal="left" wrapText="1"/>
      <protection locked="0"/>
    </xf>
    <xf numFmtId="0" fontId="4" fillId="0" borderId="48" xfId="0" applyFont="1" applyBorder="1" applyAlignment="1" applyProtection="1">
      <alignment horizontal="left" wrapText="1"/>
      <protection locked="0"/>
    </xf>
    <xf numFmtId="0" fontId="4" fillId="0" borderId="105" xfId="0" applyFont="1" applyBorder="1" applyAlignment="1" applyProtection="1">
      <alignment horizontal="left" wrapText="1"/>
      <protection locked="0"/>
    </xf>
    <xf numFmtId="0" fontId="4" fillId="0" borderId="174" xfId="0" applyFont="1" applyBorder="1" applyAlignment="1" applyProtection="1">
      <alignment horizontal="left" wrapText="1"/>
      <protection locked="0"/>
    </xf>
    <xf numFmtId="0" fontId="4" fillId="0" borderId="147" xfId="0" applyFont="1" applyBorder="1" applyAlignment="1" applyProtection="1">
      <alignment horizontal="left" wrapText="1"/>
      <protection locked="0"/>
    </xf>
    <xf numFmtId="0" fontId="4" fillId="0" borderId="146" xfId="0" applyFont="1" applyBorder="1" applyAlignment="1" applyProtection="1">
      <alignment horizontal="left" wrapText="1"/>
      <protection locked="0"/>
    </xf>
    <xf numFmtId="3" fontId="22" fillId="0" borderId="174" xfId="0" applyNumberFormat="1" applyFont="1" applyFill="1" applyBorder="1" applyAlignment="1" applyProtection="1">
      <alignment horizontal="center" vertical="center"/>
      <protection locked="0"/>
    </xf>
    <xf numFmtId="3" fontId="22" fillId="0" borderId="147" xfId="0" applyNumberFormat="1" applyFont="1" applyFill="1" applyBorder="1" applyAlignment="1" applyProtection="1">
      <alignment horizontal="center" vertical="center"/>
      <protection locked="0"/>
    </xf>
    <xf numFmtId="3" fontId="22" fillId="0" borderId="153" xfId="0" applyNumberFormat="1" applyFont="1" applyFill="1" applyBorder="1" applyAlignment="1" applyProtection="1">
      <alignment horizontal="center" vertical="center"/>
      <protection locked="0"/>
    </xf>
    <xf numFmtId="3" fontId="22" fillId="0" borderId="149" xfId="0" applyNumberFormat="1" applyFont="1" applyFill="1" applyBorder="1" applyAlignment="1" applyProtection="1">
      <alignment horizontal="center" vertical="center"/>
      <protection locked="0"/>
    </xf>
    <xf numFmtId="3" fontId="22" fillId="0" borderId="146" xfId="0" applyNumberFormat="1" applyFont="1" applyFill="1" applyBorder="1" applyAlignment="1" applyProtection="1">
      <alignment horizontal="center" vertical="center"/>
      <protection locked="0"/>
    </xf>
    <xf numFmtId="0" fontId="4" fillId="0" borderId="131"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8" xfId="0" applyFont="1" applyBorder="1" applyAlignment="1" applyProtection="1">
      <alignment horizontal="center" vertical="center"/>
      <protection locked="0"/>
    </xf>
    <xf numFmtId="0" fontId="10" fillId="0" borderId="201" xfId="0" applyFont="1" applyBorder="1" applyAlignment="1" applyProtection="1">
      <alignment horizontal="center" vertical="center" wrapText="1"/>
      <protection locked="0"/>
    </xf>
    <xf numFmtId="0" fontId="10" fillId="0" borderId="145" xfId="0" applyFont="1" applyBorder="1" applyAlignment="1" applyProtection="1">
      <alignment horizontal="center" vertical="center" wrapText="1"/>
      <protection locked="0"/>
    </xf>
    <xf numFmtId="0" fontId="10" fillId="0" borderId="132"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145" xfId="0" applyFont="1" applyBorder="1" applyAlignment="1" applyProtection="1">
      <alignment horizontal="center" vertical="center"/>
      <protection locked="0"/>
    </xf>
    <xf numFmtId="0" fontId="10" fillId="0" borderId="202" xfId="0" applyFont="1" applyBorder="1" applyAlignment="1" applyProtection="1">
      <alignment horizontal="center" vertical="center"/>
      <protection locked="0"/>
    </xf>
    <xf numFmtId="0" fontId="4" fillId="0" borderId="30"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3" fontId="12" fillId="0" borderId="31" xfId="0" applyNumberFormat="1" applyFont="1" applyBorder="1" applyAlignment="1" applyProtection="1">
      <alignment horizontal="center" vertical="center"/>
      <protection locked="0"/>
    </xf>
    <xf numFmtId="3" fontId="12" fillId="0" borderId="57" xfId="0" applyNumberFormat="1" applyFont="1" applyBorder="1" applyAlignment="1" applyProtection="1">
      <alignment horizontal="center" vertical="center"/>
      <protection locked="0"/>
    </xf>
    <xf numFmtId="3" fontId="12" fillId="0" borderId="58" xfId="0" applyNumberFormat="1" applyFont="1" applyBorder="1" applyAlignment="1" applyProtection="1">
      <alignment horizontal="center" vertical="center"/>
      <protection locked="0"/>
    </xf>
    <xf numFmtId="3" fontId="12" fillId="0" borderId="32" xfId="0" applyNumberFormat="1" applyFont="1" applyBorder="1" applyAlignment="1" applyProtection="1">
      <alignment horizontal="center" vertical="center"/>
      <protection locked="0"/>
    </xf>
    <xf numFmtId="3" fontId="12" fillId="0" borderId="14" xfId="0" applyNumberFormat="1" applyFont="1" applyBorder="1" applyAlignment="1" applyProtection="1">
      <alignment horizontal="center" vertical="center"/>
      <protection locked="0"/>
    </xf>
    <xf numFmtId="0" fontId="3" fillId="0" borderId="168" xfId="0"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0" borderId="90" xfId="0" applyFont="1" applyFill="1" applyBorder="1" applyAlignment="1" applyProtection="1">
      <alignment horizontal="center" vertical="center" wrapText="1"/>
      <protection locked="0"/>
    </xf>
    <xf numFmtId="0" fontId="6" fillId="0" borderId="64" xfId="0" applyFont="1" applyFill="1" applyBorder="1" applyAlignment="1" applyProtection="1">
      <alignment horizontal="left" vertical="center" wrapText="1"/>
      <protection locked="0"/>
    </xf>
    <xf numFmtId="0" fontId="6" fillId="0" borderId="65" xfId="0" applyFont="1" applyFill="1" applyBorder="1" applyAlignment="1" applyProtection="1">
      <alignment horizontal="left" vertical="center"/>
      <protection locked="0"/>
    </xf>
    <xf numFmtId="0" fontId="6" fillId="0" borderId="66" xfId="0" applyFont="1" applyFill="1" applyBorder="1" applyAlignment="1" applyProtection="1">
      <alignment horizontal="left" vertical="center"/>
      <protection locked="0"/>
    </xf>
    <xf numFmtId="3" fontId="36" fillId="0" borderId="57" xfId="0" applyNumberFormat="1" applyFont="1" applyFill="1" applyBorder="1" applyAlignment="1" applyProtection="1">
      <alignment horizontal="center" vertical="center" wrapText="1"/>
      <protection locked="0"/>
    </xf>
    <xf numFmtId="3" fontId="30" fillId="0" borderId="178" xfId="0" applyNumberFormat="1" applyFont="1" applyFill="1" applyBorder="1" applyAlignment="1" applyProtection="1">
      <alignment horizontal="center" vertical="center" wrapText="1"/>
      <protection locked="0"/>
    </xf>
    <xf numFmtId="3" fontId="19" fillId="0" borderId="111" xfId="0" applyNumberFormat="1" applyFont="1" applyFill="1" applyBorder="1" applyAlignment="1" applyProtection="1">
      <alignment horizontal="center" vertical="center"/>
      <protection locked="0"/>
    </xf>
    <xf numFmtId="3" fontId="19" fillId="0" borderId="65" xfId="0" applyNumberFormat="1" applyFont="1" applyFill="1" applyBorder="1" applyAlignment="1" applyProtection="1">
      <alignment horizontal="center" vertical="center"/>
      <protection locked="0"/>
    </xf>
    <xf numFmtId="3" fontId="19" fillId="0" borderId="111" xfId="0" applyNumberFormat="1" applyFont="1" applyFill="1" applyBorder="1" applyAlignment="1" applyProtection="1">
      <alignment horizontal="center" vertical="center"/>
      <protection hidden="1"/>
    </xf>
    <xf numFmtId="3" fontId="19" fillId="0" borderId="65" xfId="0" applyNumberFormat="1" applyFont="1" applyFill="1" applyBorder="1" applyAlignment="1" applyProtection="1">
      <alignment horizontal="center" vertical="center"/>
      <protection hidden="1"/>
    </xf>
    <xf numFmtId="3" fontId="19" fillId="0" borderId="67" xfId="0" applyNumberFormat="1" applyFont="1" applyFill="1" applyBorder="1" applyAlignment="1" applyProtection="1">
      <alignment horizontal="center" vertical="center"/>
      <protection hidden="1"/>
    </xf>
    <xf numFmtId="0" fontId="6" fillId="0" borderId="133" xfId="0" applyFont="1" applyFill="1" applyBorder="1" applyAlignment="1" applyProtection="1">
      <alignment horizontal="left" vertical="center" wrapText="1"/>
      <protection locked="0"/>
    </xf>
    <xf numFmtId="0" fontId="6" fillId="0" borderId="147" xfId="0" applyFont="1" applyFill="1" applyBorder="1" applyAlignment="1" applyProtection="1">
      <alignment horizontal="left" vertical="center"/>
      <protection locked="0"/>
    </xf>
    <xf numFmtId="0" fontId="6" fillId="0" borderId="146" xfId="0" applyFont="1" applyFill="1" applyBorder="1" applyAlignment="1" applyProtection="1">
      <alignment horizontal="left" vertical="center"/>
      <protection locked="0"/>
    </xf>
    <xf numFmtId="0" fontId="10" fillId="0" borderId="93" xfId="0" applyFont="1" applyBorder="1" applyAlignment="1" applyProtection="1">
      <alignment horizontal="left" wrapText="1"/>
      <protection locked="0"/>
    </xf>
    <xf numFmtId="0" fontId="10" fillId="0" borderId="102" xfId="0" applyFont="1" applyBorder="1" applyAlignment="1" applyProtection="1">
      <alignment horizontal="left" wrapText="1"/>
      <protection locked="0"/>
    </xf>
    <xf numFmtId="0" fontId="10" fillId="0" borderId="92" xfId="0" applyFont="1" applyBorder="1" applyAlignment="1" applyProtection="1">
      <alignment horizontal="left" wrapText="1"/>
      <protection locked="0"/>
    </xf>
    <xf numFmtId="3" fontId="21" fillId="0" borderId="188" xfId="0" applyNumberFormat="1" applyFont="1" applyFill="1" applyBorder="1" applyAlignment="1" applyProtection="1">
      <alignment horizontal="center" vertical="center"/>
      <protection hidden="1"/>
    </xf>
    <xf numFmtId="3" fontId="21" fillId="0" borderId="94" xfId="0" applyNumberFormat="1" applyFont="1" applyFill="1" applyBorder="1" applyAlignment="1" applyProtection="1">
      <alignment horizontal="center" vertical="center"/>
      <protection hidden="1"/>
    </xf>
    <xf numFmtId="3" fontId="21" fillId="0" borderId="92" xfId="0" applyNumberFormat="1" applyFont="1" applyFill="1" applyBorder="1" applyAlignment="1" applyProtection="1">
      <alignment horizontal="center" vertical="center"/>
      <protection hidden="1"/>
    </xf>
    <xf numFmtId="3" fontId="12" fillId="0" borderId="81" xfId="0" applyNumberFormat="1" applyFont="1" applyBorder="1" applyAlignment="1" applyProtection="1">
      <alignment horizontal="center" vertical="center" wrapText="1"/>
      <protection locked="0"/>
    </xf>
    <xf numFmtId="3" fontId="12" fillId="0" borderId="58" xfId="0" applyNumberFormat="1" applyFont="1" applyBorder="1" applyAlignment="1" applyProtection="1">
      <alignment horizontal="center" vertical="center" wrapText="1"/>
      <protection hidden="1"/>
    </xf>
    <xf numFmtId="3" fontId="12" fillId="0" borderId="32" xfId="0" applyNumberFormat="1" applyFont="1" applyBorder="1" applyAlignment="1" applyProtection="1">
      <alignment horizontal="center" vertical="center" wrapText="1"/>
      <protection hidden="1"/>
    </xf>
    <xf numFmtId="3" fontId="22" fillId="0" borderId="191" xfId="0" applyNumberFormat="1" applyFont="1" applyBorder="1" applyAlignment="1" applyProtection="1">
      <alignment horizontal="center" vertical="center"/>
      <protection locked="0"/>
    </xf>
    <xf numFmtId="3" fontId="22" fillId="0" borderId="174" xfId="0" applyNumberFormat="1" applyFont="1" applyBorder="1" applyAlignment="1" applyProtection="1">
      <alignment horizontal="center" vertical="center"/>
      <protection locked="0"/>
    </xf>
    <xf numFmtId="3" fontId="22" fillId="0" borderId="175" xfId="0" applyNumberFormat="1" applyFont="1" applyBorder="1" applyAlignment="1" applyProtection="1">
      <alignment horizontal="center" vertical="center"/>
      <protection locked="0"/>
    </xf>
    <xf numFmtId="3" fontId="22" fillId="0" borderId="176" xfId="0" applyNumberFormat="1" applyFont="1" applyBorder="1" applyAlignment="1" applyProtection="1">
      <alignment horizontal="center" vertical="center"/>
      <protection locked="0"/>
    </xf>
    <xf numFmtId="3" fontId="21" fillId="0" borderId="34" xfId="0" applyNumberFormat="1" applyFont="1" applyBorder="1" applyAlignment="1" applyProtection="1">
      <alignment horizontal="center"/>
      <protection hidden="1"/>
    </xf>
    <xf numFmtId="3" fontId="21" fillId="0" borderId="53" xfId="0" applyNumberFormat="1" applyFont="1" applyBorder="1" applyAlignment="1" applyProtection="1">
      <alignment horizontal="center"/>
      <protection hidden="1"/>
    </xf>
    <xf numFmtId="3" fontId="21" fillId="0" borderId="61" xfId="0" applyNumberFormat="1" applyFont="1" applyBorder="1" applyAlignment="1" applyProtection="1">
      <alignment horizontal="center"/>
      <protection hidden="1"/>
    </xf>
    <xf numFmtId="3" fontId="21" fillId="0" borderId="35" xfId="0" applyNumberFormat="1" applyFont="1" applyBorder="1" applyAlignment="1" applyProtection="1">
      <alignment horizontal="center"/>
      <protection hidden="1"/>
    </xf>
    <xf numFmtId="0" fontId="10" fillId="0" borderId="59" xfId="0" applyFont="1" applyBorder="1" applyAlignment="1" applyProtection="1">
      <alignment horizontal="center" vertical="center" wrapText="1"/>
      <protection locked="0"/>
    </xf>
    <xf numFmtId="0" fontId="10" fillId="0" borderId="187" xfId="0" applyFont="1" applyBorder="1" applyAlignment="1" applyProtection="1">
      <alignment horizontal="center" vertical="center" wrapText="1"/>
      <protection locked="0"/>
    </xf>
    <xf numFmtId="0" fontId="10" fillId="0" borderId="114"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189" xfId="0" applyFont="1" applyBorder="1" applyAlignment="1" applyProtection="1">
      <alignment horizontal="center" vertical="center" wrapText="1"/>
      <protection locked="0"/>
    </xf>
    <xf numFmtId="0" fontId="10" fillId="0" borderId="190" xfId="0" applyFont="1" applyBorder="1" applyAlignment="1" applyProtection="1">
      <alignment horizontal="center" vertical="center" wrapText="1"/>
      <protection locked="0"/>
    </xf>
    <xf numFmtId="0" fontId="10" fillId="0" borderId="155" xfId="0" applyFont="1" applyBorder="1" applyAlignment="1" applyProtection="1">
      <alignment horizontal="center" vertical="center" wrapText="1"/>
      <protection locked="0"/>
    </xf>
    <xf numFmtId="0" fontId="10" fillId="0" borderId="139" xfId="0" applyFont="1" applyBorder="1" applyAlignment="1" applyProtection="1">
      <alignment horizontal="left" vertical="center" wrapText="1"/>
      <protection locked="0"/>
    </xf>
    <xf numFmtId="0" fontId="10" fillId="0" borderId="93" xfId="0" applyFont="1" applyBorder="1" applyAlignment="1" applyProtection="1">
      <alignment horizontal="left" vertical="center" wrapText="1"/>
      <protection locked="0"/>
    </xf>
    <xf numFmtId="3" fontId="21" fillId="0" borderId="130" xfId="0" applyNumberFormat="1" applyFont="1" applyFill="1" applyBorder="1" applyAlignment="1" applyProtection="1">
      <alignment horizontal="center" vertical="center"/>
      <protection hidden="1"/>
    </xf>
    <xf numFmtId="0" fontId="22" fillId="0" borderId="130" xfId="0" applyFont="1" applyFill="1" applyBorder="1" applyAlignment="1" applyProtection="1">
      <alignment horizontal="center" vertical="center"/>
      <protection hidden="1"/>
    </xf>
    <xf numFmtId="0" fontId="10" fillId="0" borderId="175" xfId="0" applyFont="1" applyBorder="1" applyAlignment="1" applyProtection="1">
      <alignment horizontal="center" vertical="center" wrapText="1"/>
      <protection locked="0"/>
    </xf>
    <xf numFmtId="0" fontId="10" fillId="0" borderId="191" xfId="0" applyFont="1" applyBorder="1" applyAlignment="1" applyProtection="1">
      <alignment horizontal="center" vertical="center" wrapText="1"/>
      <protection locked="0"/>
    </xf>
    <xf numFmtId="0" fontId="10" fillId="0" borderId="176" xfId="0" applyFont="1" applyBorder="1" applyAlignment="1" applyProtection="1">
      <alignment horizontal="center" vertical="center" wrapText="1"/>
      <protection locked="0"/>
    </xf>
    <xf numFmtId="0" fontId="10" fillId="0" borderId="179" xfId="0" applyFont="1" applyBorder="1" applyAlignment="1" applyProtection="1">
      <alignment horizontal="center" vertical="center" wrapText="1"/>
      <protection locked="0"/>
    </xf>
    <xf numFmtId="0" fontId="10" fillId="0" borderId="115" xfId="0" applyFont="1" applyBorder="1" applyAlignment="1" applyProtection="1">
      <alignment horizontal="center" vertical="center" wrapText="1"/>
      <protection locked="0"/>
    </xf>
    <xf numFmtId="0" fontId="4" fillId="0" borderId="33"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3" fontId="22" fillId="0" borderId="18" xfId="0" applyNumberFormat="1" applyFont="1" applyFill="1" applyBorder="1" applyAlignment="1" applyProtection="1">
      <alignment horizontal="center" vertical="center" wrapText="1"/>
      <protection locked="0"/>
    </xf>
    <xf numFmtId="0" fontId="22" fillId="0" borderId="18" xfId="0" applyFont="1" applyFill="1" applyBorder="1" applyAlignment="1">
      <alignment horizontal="center" vertical="center" wrapText="1"/>
    </xf>
    <xf numFmtId="0" fontId="22" fillId="0" borderId="18" xfId="0" applyFont="1" applyFill="1" applyBorder="1" applyAlignment="1" applyProtection="1">
      <alignment horizontal="center" vertical="center"/>
      <protection locked="0"/>
    </xf>
    <xf numFmtId="0" fontId="4" fillId="0" borderId="196" xfId="0" applyFont="1" applyBorder="1" applyAlignment="1" applyProtection="1">
      <alignment horizontal="left" vertical="center" wrapText="1"/>
      <protection locked="0"/>
    </xf>
    <xf numFmtId="0" fontId="4" fillId="0" borderId="171" xfId="0" applyFont="1" applyBorder="1" applyAlignment="1" applyProtection="1">
      <alignment horizontal="left" vertical="center" wrapText="1"/>
      <protection locked="0"/>
    </xf>
    <xf numFmtId="3" fontId="22" fillId="0" borderId="126" xfId="0" applyNumberFormat="1" applyFont="1" applyFill="1" applyBorder="1" applyAlignment="1" applyProtection="1">
      <alignment horizontal="center" vertical="center" wrapText="1"/>
      <protection locked="0"/>
    </xf>
    <xf numFmtId="0" fontId="22" fillId="0" borderId="126" xfId="0" applyFont="1" applyFill="1" applyBorder="1" applyAlignment="1">
      <alignment horizontal="center" vertical="center" wrapText="1"/>
    </xf>
    <xf numFmtId="3" fontId="22" fillId="0" borderId="126" xfId="0" applyNumberFormat="1" applyFont="1" applyFill="1" applyBorder="1" applyAlignment="1" applyProtection="1">
      <alignment horizontal="center" vertical="center"/>
      <protection locked="0"/>
    </xf>
    <xf numFmtId="0" fontId="22" fillId="0" borderId="126" xfId="0" applyFont="1" applyFill="1" applyBorder="1" applyAlignment="1" applyProtection="1">
      <alignment horizontal="center" vertical="center"/>
      <protection locked="0"/>
    </xf>
    <xf numFmtId="3" fontId="22" fillId="0" borderId="14" xfId="0" applyNumberFormat="1" applyFont="1" applyFill="1" applyBorder="1" applyAlignment="1" applyProtection="1">
      <alignment horizontal="center" vertical="center"/>
      <protection locked="0"/>
    </xf>
    <xf numFmtId="0" fontId="22" fillId="0" borderId="14" xfId="0" applyFont="1" applyFill="1" applyBorder="1" applyAlignment="1" applyProtection="1">
      <alignment horizontal="center" vertical="center"/>
      <protection locked="0"/>
    </xf>
    <xf numFmtId="0" fontId="4" fillId="0" borderId="18" xfId="0" applyFont="1" applyBorder="1" applyAlignment="1">
      <alignment horizontal="center" vertical="center" wrapText="1"/>
    </xf>
    <xf numFmtId="0" fontId="21" fillId="0" borderId="0" xfId="0" applyNumberFormat="1" applyFont="1" applyBorder="1" applyAlignment="1" applyProtection="1">
      <alignment horizontal="left" vertical="center" indent="1"/>
      <protection locked="0"/>
    </xf>
    <xf numFmtId="0" fontId="3" fillId="0" borderId="167" xfId="0" applyFont="1" applyFill="1" applyBorder="1" applyAlignment="1" applyProtection="1">
      <alignment horizontal="center" vertical="center" wrapText="1"/>
      <protection locked="0"/>
    </xf>
    <xf numFmtId="0" fontId="3" fillId="0" borderId="169" xfId="0" applyFont="1" applyFill="1" applyBorder="1" applyAlignment="1" applyProtection="1">
      <alignment horizontal="center" vertical="center" wrapText="1"/>
      <protection locked="0"/>
    </xf>
    <xf numFmtId="3" fontId="43" fillId="0" borderId="17" xfId="0" applyNumberFormat="1" applyFont="1" applyBorder="1" applyAlignment="1" applyProtection="1">
      <alignment horizontal="center" vertical="center" wrapText="1"/>
      <protection locked="0"/>
    </xf>
    <xf numFmtId="0" fontId="22" fillId="0" borderId="68" xfId="0" applyFont="1" applyBorder="1" applyAlignment="1">
      <alignment horizontal="center" vertical="center"/>
    </xf>
    <xf numFmtId="3" fontId="43" fillId="0" borderId="17" xfId="0" applyNumberFormat="1" applyFont="1" applyBorder="1" applyAlignment="1" applyProtection="1">
      <alignment horizontal="center" vertical="center" wrapText="1"/>
    </xf>
    <xf numFmtId="0" fontId="22" fillId="0" borderId="52" xfId="0" applyFont="1" applyBorder="1" applyAlignment="1" applyProtection="1">
      <alignment horizontal="center" vertical="center"/>
    </xf>
    <xf numFmtId="0" fontId="18" fillId="0" borderId="17" xfId="0" applyFont="1" applyBorder="1" applyAlignment="1" applyProtection="1">
      <alignment horizontal="center" vertical="center" wrapText="1"/>
      <protection locked="0"/>
    </xf>
    <xf numFmtId="0" fontId="18" fillId="0" borderId="68" xfId="0" applyFont="1" applyBorder="1" applyAlignment="1">
      <alignment horizontal="center" vertical="center" wrapText="1"/>
    </xf>
    <xf numFmtId="3" fontId="18" fillId="0" borderId="17" xfId="0" applyNumberFormat="1" applyFont="1" applyBorder="1" applyAlignment="1" applyProtection="1">
      <alignment horizontal="center" vertical="center" wrapText="1"/>
      <protection locked="0"/>
    </xf>
    <xf numFmtId="0" fontId="12" fillId="0" borderId="68" xfId="0" applyFont="1" applyBorder="1" applyAlignment="1">
      <alignment horizontal="center" vertical="center" wrapText="1"/>
    </xf>
    <xf numFmtId="0" fontId="12" fillId="0" borderId="68" xfId="0" applyFont="1" applyBorder="1" applyAlignment="1">
      <alignment horizontal="center" vertical="center"/>
    </xf>
    <xf numFmtId="3" fontId="18" fillId="0" borderId="17" xfId="0" applyNumberFormat="1" applyFont="1" applyBorder="1" applyAlignment="1" applyProtection="1">
      <alignment horizontal="center" vertical="center" wrapText="1"/>
    </xf>
    <xf numFmtId="0" fontId="12" fillId="0" borderId="52" xfId="0" applyFont="1" applyBorder="1" applyAlignment="1" applyProtection="1">
      <alignment horizontal="center" vertical="center"/>
    </xf>
    <xf numFmtId="0" fontId="3" fillId="0" borderId="91" xfId="0" applyFont="1" applyFill="1" applyBorder="1" applyAlignment="1" applyProtection="1">
      <alignment horizontal="left"/>
      <protection locked="0"/>
    </xf>
    <xf numFmtId="0" fontId="3" fillId="0" borderId="102" xfId="0" applyFont="1" applyFill="1" applyBorder="1" applyAlignment="1" applyProtection="1">
      <alignment horizontal="left"/>
      <protection locked="0"/>
    </xf>
    <xf numFmtId="0" fontId="3" fillId="0" borderId="92" xfId="0" applyFont="1" applyFill="1" applyBorder="1" applyAlignment="1" applyProtection="1">
      <alignment horizontal="left"/>
      <protection locked="0"/>
    </xf>
    <xf numFmtId="0" fontId="21" fillId="0" borderId="0" xfId="0" applyFont="1" applyBorder="1" applyAlignment="1" applyProtection="1">
      <alignment horizontal="justify" vertical="top" wrapText="1"/>
      <protection locked="0"/>
    </xf>
    <xf numFmtId="0" fontId="10" fillId="0" borderId="167" xfId="0" applyFont="1" applyBorder="1" applyAlignment="1" applyProtection="1">
      <alignment horizontal="center" vertical="center" wrapText="1"/>
      <protection locked="0"/>
    </xf>
    <xf numFmtId="0" fontId="12" fillId="0" borderId="0" xfId="0" applyFont="1" applyBorder="1" applyAlignment="1" applyProtection="1">
      <alignment horizontal="justify" vertical="top"/>
      <protection locked="0"/>
    </xf>
    <xf numFmtId="3" fontId="22" fillId="0" borderId="31" xfId="0" applyNumberFormat="1" applyFont="1" applyBorder="1" applyAlignment="1" applyProtection="1">
      <alignment horizontal="center" vertical="center"/>
      <protection locked="0"/>
    </xf>
    <xf numFmtId="3" fontId="22" fillId="0" borderId="32" xfId="0" applyNumberFormat="1" applyFont="1" applyBorder="1" applyAlignment="1" applyProtection="1">
      <alignment horizontal="center" vertical="center"/>
      <protection locked="0"/>
    </xf>
    <xf numFmtId="0" fontId="10" fillId="0" borderId="93" xfId="0" applyFont="1" applyBorder="1" applyAlignment="1" applyProtection="1">
      <alignment horizontal="center" vertical="center" wrapText="1"/>
      <protection locked="0"/>
    </xf>
    <xf numFmtId="0" fontId="4" fillId="0" borderId="102" xfId="0" applyFont="1" applyBorder="1" applyAlignment="1">
      <alignment horizontal="center" vertical="center" wrapText="1"/>
    </xf>
    <xf numFmtId="0" fontId="4" fillId="0" borderId="92" xfId="0" applyFont="1" applyBorder="1" applyAlignment="1">
      <alignment horizontal="center" vertical="center" wrapText="1"/>
    </xf>
    <xf numFmtId="3" fontId="29" fillId="0" borderId="155" xfId="0" applyNumberFormat="1" applyFont="1" applyFill="1" applyBorder="1" applyAlignment="1" applyProtection="1">
      <alignment horizontal="center" vertical="center" wrapText="1"/>
      <protection hidden="1"/>
    </xf>
    <xf numFmtId="0" fontId="22" fillId="0" borderId="107" xfId="0" applyFont="1" applyFill="1" applyBorder="1" applyAlignment="1">
      <alignment horizontal="center" vertical="center" wrapText="1"/>
    </xf>
    <xf numFmtId="3" fontId="29" fillId="0" borderId="155" xfId="0" applyNumberFormat="1" applyFont="1" applyBorder="1" applyAlignment="1" applyProtection="1">
      <alignment horizontal="center" vertical="center"/>
      <protection hidden="1"/>
    </xf>
    <xf numFmtId="3" fontId="29" fillId="0" borderId="156" xfId="0" applyNumberFormat="1" applyFont="1" applyBorder="1" applyAlignment="1" applyProtection="1">
      <alignment horizontal="center" vertical="center"/>
      <protection hidden="1"/>
    </xf>
    <xf numFmtId="0" fontId="12" fillId="0" borderId="116" xfId="0" applyNumberFormat="1" applyFont="1" applyBorder="1" applyAlignment="1" applyProtection="1">
      <alignment horizontal="left" vertical="center"/>
      <protection locked="0"/>
    </xf>
    <xf numFmtId="0" fontId="12" fillId="0" borderId="14" xfId="0" applyNumberFormat="1" applyFont="1" applyBorder="1" applyAlignment="1" applyProtection="1">
      <alignment horizontal="left" vertical="center"/>
      <protection locked="0"/>
    </xf>
    <xf numFmtId="0" fontId="12" fillId="0" borderId="96" xfId="0" applyNumberFormat="1" applyFont="1" applyBorder="1" applyAlignment="1" applyProtection="1">
      <alignment horizontal="left" vertical="center"/>
      <protection locked="0"/>
    </xf>
    <xf numFmtId="3" fontId="12" fillId="0" borderId="131" xfId="0" applyNumberFormat="1" applyFont="1" applyBorder="1" applyAlignment="1" applyProtection="1">
      <alignment horizontal="center" vertical="center"/>
      <protection locked="0"/>
    </xf>
    <xf numFmtId="0" fontId="43" fillId="0" borderId="107" xfId="0" applyFont="1" applyFill="1" applyBorder="1" applyAlignment="1">
      <alignment horizontal="center" vertical="center" wrapText="1"/>
    </xf>
    <xf numFmtId="3" fontId="29" fillId="0" borderId="107" xfId="0" applyNumberFormat="1" applyFont="1" applyFill="1" applyBorder="1" applyAlignment="1" applyProtection="1">
      <alignment horizontal="center" vertical="center" wrapText="1"/>
      <protection hidden="1"/>
    </xf>
    <xf numFmtId="0" fontId="43" fillId="0" borderId="17" xfId="0" applyFont="1" applyFill="1" applyBorder="1" applyAlignment="1" applyProtection="1">
      <alignment horizontal="center" vertical="center" wrapText="1"/>
      <protection locked="0"/>
    </xf>
    <xf numFmtId="0" fontId="43" fillId="0" borderId="68" xfId="0" applyFont="1" applyFill="1" applyBorder="1" applyAlignment="1">
      <alignment horizontal="center" vertical="center" wrapText="1"/>
    </xf>
    <xf numFmtId="3" fontId="43" fillId="0" borderId="17" xfId="0" applyNumberFormat="1" applyFont="1" applyFill="1" applyBorder="1" applyAlignment="1" applyProtection="1">
      <alignment horizontal="center" vertical="center" wrapText="1"/>
      <protection locked="0"/>
    </xf>
    <xf numFmtId="0" fontId="22" fillId="0" borderId="68" xfId="0" applyFont="1" applyFill="1" applyBorder="1" applyAlignment="1">
      <alignment horizontal="center" vertical="center" wrapText="1"/>
    </xf>
    <xf numFmtId="0" fontId="22" fillId="0" borderId="68" xfId="0" applyFont="1" applyFill="1" applyBorder="1" applyAlignment="1">
      <alignment horizontal="center" vertical="center"/>
    </xf>
    <xf numFmtId="0" fontId="43" fillId="0" borderId="174" xfId="0" applyFont="1" applyFill="1" applyBorder="1" applyAlignment="1" applyProtection="1">
      <alignment horizontal="center" vertical="center" wrapText="1"/>
      <protection locked="0"/>
    </xf>
    <xf numFmtId="0" fontId="43" fillId="0" borderId="146" xfId="0" applyFont="1" applyFill="1" applyBorder="1" applyAlignment="1">
      <alignment horizontal="center" vertical="center" wrapText="1"/>
    </xf>
    <xf numFmtId="3" fontId="43" fillId="0" borderId="174" xfId="0" applyNumberFormat="1" applyFont="1" applyFill="1" applyBorder="1" applyAlignment="1" applyProtection="1">
      <alignment horizontal="center" vertical="center" wrapText="1"/>
      <protection locked="0"/>
    </xf>
    <xf numFmtId="0" fontId="22" fillId="0" borderId="146" xfId="0" applyFont="1" applyFill="1" applyBorder="1" applyAlignment="1">
      <alignment horizontal="center" vertical="center" wrapText="1"/>
    </xf>
    <xf numFmtId="0" fontId="22" fillId="0" borderId="146" xfId="0" applyFont="1" applyFill="1" applyBorder="1" applyAlignment="1">
      <alignment horizontal="center" vertical="center"/>
    </xf>
    <xf numFmtId="3" fontId="43" fillId="0" borderId="174" xfId="0" applyNumberFormat="1" applyFont="1" applyBorder="1" applyAlignment="1" applyProtection="1">
      <alignment horizontal="center" vertical="center" wrapText="1"/>
    </xf>
    <xf numFmtId="0" fontId="22" fillId="0" borderId="150" xfId="0" applyFont="1" applyBorder="1" applyAlignment="1" applyProtection="1">
      <alignment horizontal="center" vertical="center"/>
    </xf>
    <xf numFmtId="0" fontId="43" fillId="0" borderId="17" xfId="0" applyFont="1" applyBorder="1" applyAlignment="1" applyProtection="1">
      <alignment horizontal="center" vertical="center" wrapText="1"/>
      <protection locked="0"/>
    </xf>
    <xf numFmtId="0" fontId="43" fillId="0" borderId="68" xfId="0" applyFont="1" applyBorder="1" applyAlignment="1">
      <alignment horizontal="center" vertical="center" wrapText="1"/>
    </xf>
    <xf numFmtId="0" fontId="22" fillId="0" borderId="68" xfId="0" applyFont="1" applyBorder="1" applyAlignment="1">
      <alignment horizontal="center" vertical="center" wrapText="1"/>
    </xf>
    <xf numFmtId="3" fontId="16" fillId="0" borderId="61" xfId="0" applyNumberFormat="1" applyFont="1" applyBorder="1" applyAlignment="1" applyProtection="1">
      <alignment horizontal="right" vertical="center" wrapText="1" indent="1"/>
      <protection hidden="1"/>
    </xf>
    <xf numFmtId="3" fontId="16" fillId="0" borderId="35" xfId="0" applyNumberFormat="1" applyFont="1" applyBorder="1" applyAlignment="1" applyProtection="1">
      <alignment horizontal="right" vertical="center" wrapText="1" indent="1"/>
      <protection hidden="1"/>
    </xf>
    <xf numFmtId="0" fontId="10" fillId="0" borderId="118"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119"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3" xfId="0" applyFont="1" applyBorder="1" applyAlignment="1" applyProtection="1">
      <alignment horizontal="center" vertical="center" wrapText="1"/>
      <protection locked="0"/>
    </xf>
    <xf numFmtId="0" fontId="10" fillId="0" borderId="192" xfId="0" applyFont="1" applyBorder="1" applyAlignment="1" applyProtection="1">
      <alignment horizontal="center" vertical="center" wrapText="1"/>
      <protection locked="0"/>
    </xf>
    <xf numFmtId="0" fontId="4" fillId="0" borderId="369"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97" xfId="0" applyFont="1" applyBorder="1" applyAlignment="1">
      <alignment horizontal="center" vertical="center" wrapText="1"/>
    </xf>
    <xf numFmtId="0" fontId="18" fillId="0" borderId="57" xfId="0" applyFont="1" applyBorder="1" applyAlignment="1" applyProtection="1">
      <alignment horizontal="center" vertical="center" wrapText="1"/>
      <protection locked="0"/>
    </xf>
    <xf numFmtId="0" fontId="18" fillId="0" borderId="66" xfId="0" applyFont="1" applyBorder="1" applyAlignment="1">
      <alignment horizontal="center" vertical="center" wrapText="1"/>
    </xf>
    <xf numFmtId="3" fontId="18" fillId="0" borderId="57" xfId="0" applyNumberFormat="1" applyFont="1" applyBorder="1" applyAlignment="1" applyProtection="1">
      <alignment horizontal="center" vertical="center" wrapText="1"/>
      <protection locked="0"/>
    </xf>
    <xf numFmtId="0" fontId="12" fillId="0" borderId="66" xfId="0" applyFont="1" applyBorder="1" applyAlignment="1">
      <alignment horizontal="center" vertical="center" wrapText="1"/>
    </xf>
    <xf numFmtId="0" fontId="12" fillId="0" borderId="66" xfId="0" applyFont="1" applyBorder="1" applyAlignment="1">
      <alignment horizontal="center" vertical="center"/>
    </xf>
    <xf numFmtId="3" fontId="18" fillId="0" borderId="57" xfId="0" applyNumberFormat="1" applyFont="1" applyBorder="1" applyAlignment="1" applyProtection="1">
      <alignment horizontal="center" vertical="center" wrapText="1"/>
    </xf>
    <xf numFmtId="0" fontId="12" fillId="0" borderId="67" xfId="0" applyFont="1" applyBorder="1" applyAlignment="1" applyProtection="1">
      <alignment horizontal="center" vertical="center"/>
    </xf>
    <xf numFmtId="0" fontId="4" fillId="0" borderId="107" xfId="0" applyFont="1" applyBorder="1" applyAlignment="1">
      <alignment horizontal="center" vertical="center" wrapText="1"/>
    </xf>
    <xf numFmtId="0" fontId="12" fillId="0" borderId="20" xfId="0" applyNumberFormat="1" applyFont="1" applyBorder="1" applyAlignment="1" applyProtection="1">
      <alignment horizontal="left" vertical="center"/>
      <protection locked="0"/>
    </xf>
    <xf numFmtId="0" fontId="12" fillId="0" borderId="21" xfId="0" applyNumberFormat="1" applyFont="1" applyBorder="1" applyAlignment="1" applyProtection="1">
      <alignment horizontal="left" vertical="center"/>
      <protection locked="0"/>
    </xf>
    <xf numFmtId="3" fontId="12" fillId="0" borderId="124" xfId="0" applyNumberFormat="1" applyFont="1" applyBorder="1" applyAlignment="1" applyProtection="1">
      <alignment horizontal="center" vertical="center"/>
      <protection locked="0"/>
    </xf>
    <xf numFmtId="3" fontId="12" fillId="0" borderId="24" xfId="0" applyNumberFormat="1" applyFont="1" applyBorder="1" applyAlignment="1" applyProtection="1">
      <alignment horizontal="center" vertical="center"/>
      <protection locked="0"/>
    </xf>
    <xf numFmtId="0" fontId="4" fillId="0" borderId="0" xfId="0" applyFont="1" applyAlignment="1" applyProtection="1">
      <alignment horizontal="left"/>
      <protection locked="0"/>
    </xf>
    <xf numFmtId="0" fontId="10" fillId="0" borderId="157" xfId="0" applyFont="1" applyBorder="1" applyAlignment="1" applyProtection="1">
      <alignment horizontal="center" vertical="center" wrapText="1"/>
      <protection locked="0"/>
    </xf>
    <xf numFmtId="0" fontId="4" fillId="0" borderId="158" xfId="0" applyFont="1" applyBorder="1" applyAlignment="1">
      <alignment horizontal="center" vertical="center" wrapText="1"/>
    </xf>
    <xf numFmtId="0" fontId="4" fillId="0" borderId="33" xfId="0" applyFont="1" applyBorder="1" applyAlignment="1">
      <alignment horizontal="center" vertical="center" wrapText="1"/>
    </xf>
    <xf numFmtId="0" fontId="10" fillId="0" borderId="40" xfId="0" applyFont="1" applyBorder="1" applyAlignment="1" applyProtection="1">
      <alignment horizontal="center" vertical="center" wrapText="1"/>
      <protection locked="0"/>
    </xf>
    <xf numFmtId="0" fontId="4" fillId="0" borderId="3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04" xfId="0" applyFont="1" applyBorder="1" applyAlignment="1">
      <alignment horizontal="center" vertical="center" wrapText="1"/>
    </xf>
    <xf numFmtId="0" fontId="4" fillId="0" borderId="78" xfId="0" applyFont="1" applyBorder="1" applyAlignment="1">
      <alignment horizontal="center" vertical="center" wrapText="1"/>
    </xf>
    <xf numFmtId="0" fontId="10" fillId="0" borderId="144" xfId="0" applyFont="1" applyBorder="1" applyAlignment="1" applyProtection="1">
      <alignment horizontal="center" vertical="center" wrapText="1"/>
      <protection locked="0"/>
    </xf>
    <xf numFmtId="0" fontId="4" fillId="0" borderId="34" xfId="0" applyFont="1" applyBorder="1" applyAlignment="1">
      <alignment horizontal="center" vertical="center" wrapText="1"/>
    </xf>
    <xf numFmtId="0" fontId="21" fillId="0" borderId="160" xfId="0" applyFont="1" applyBorder="1" applyAlignment="1" applyProtection="1">
      <alignment horizontal="left" vertical="center" wrapText="1"/>
      <protection locked="0"/>
    </xf>
    <xf numFmtId="0" fontId="21" fillId="0" borderId="161" xfId="0" applyFont="1" applyBorder="1" applyAlignment="1" applyProtection="1">
      <alignment horizontal="left" vertical="center" wrapText="1"/>
      <protection locked="0"/>
    </xf>
    <xf numFmtId="0" fontId="21" fillId="0" borderId="162" xfId="0" applyFont="1" applyBorder="1" applyAlignment="1" applyProtection="1">
      <alignment horizontal="left" vertical="center" wrapText="1"/>
      <protection locked="0"/>
    </xf>
    <xf numFmtId="0" fontId="3" fillId="0" borderId="169" xfId="0" applyFont="1" applyBorder="1" applyAlignment="1" applyProtection="1">
      <alignment horizontal="center" vertical="center" textRotation="90" wrapText="1"/>
      <protection locked="0"/>
    </xf>
    <xf numFmtId="0" fontId="3" fillId="0" borderId="167" xfId="0" applyFont="1" applyBorder="1" applyAlignment="1" applyProtection="1">
      <alignment horizontal="center" vertical="center" textRotation="90" wrapText="1"/>
      <protection locked="0"/>
    </xf>
    <xf numFmtId="0" fontId="3" fillId="0" borderId="172" xfId="0" applyFont="1" applyBorder="1" applyAlignment="1" applyProtection="1">
      <alignment horizontal="center" vertical="center" textRotation="90" wrapText="1"/>
      <protection locked="0"/>
    </xf>
    <xf numFmtId="0" fontId="3" fillId="0" borderId="171" xfId="0" applyFont="1" applyBorder="1" applyAlignment="1" applyProtection="1">
      <alignment horizontal="center" vertical="center" textRotation="90" wrapText="1"/>
      <protection locked="0"/>
    </xf>
    <xf numFmtId="0" fontId="3" fillId="0" borderId="169" xfId="0" applyFont="1" applyBorder="1" applyAlignment="1" applyProtection="1">
      <alignment horizontal="center" vertical="center" wrapText="1"/>
      <protection locked="0"/>
    </xf>
    <xf numFmtId="0" fontId="3" fillId="0" borderId="170" xfId="0" applyFont="1" applyBorder="1" applyAlignment="1" applyProtection="1">
      <alignment horizontal="center" vertical="center" wrapText="1"/>
      <protection locked="0"/>
    </xf>
    <xf numFmtId="0" fontId="3" fillId="0" borderId="172" xfId="0" applyFont="1" applyBorder="1" applyAlignment="1" applyProtection="1">
      <alignment horizontal="center" vertical="center" wrapText="1"/>
      <protection locked="0"/>
    </xf>
    <xf numFmtId="0" fontId="3" fillId="0" borderId="173" xfId="0" applyFont="1" applyBorder="1" applyAlignment="1" applyProtection="1">
      <alignment horizontal="center" vertical="center" wrapText="1"/>
      <protection locked="0"/>
    </xf>
    <xf numFmtId="0" fontId="4" fillId="0" borderId="121" xfId="0" applyFont="1" applyBorder="1" applyAlignment="1" applyProtection="1">
      <alignment horizontal="left" vertical="center" wrapText="1"/>
      <protection locked="0"/>
    </xf>
    <xf numFmtId="0" fontId="4" fillId="0" borderId="87" xfId="0" applyFont="1" applyBorder="1" applyAlignment="1" applyProtection="1">
      <alignment horizontal="left" vertical="center" wrapText="1"/>
      <protection locked="0"/>
    </xf>
    <xf numFmtId="0" fontId="4" fillId="0" borderId="122" xfId="0" applyFont="1" applyBorder="1" applyAlignment="1" applyProtection="1">
      <alignment horizontal="left" vertical="center" wrapText="1"/>
      <protection locked="0"/>
    </xf>
    <xf numFmtId="3" fontId="12" fillId="0" borderId="123" xfId="0" applyNumberFormat="1" applyFont="1" applyBorder="1" applyAlignment="1" applyProtection="1">
      <alignment horizontal="center" vertical="center" wrapText="1"/>
      <protection locked="0"/>
    </xf>
    <xf numFmtId="3" fontId="12" fillId="0" borderId="87" xfId="0" applyNumberFormat="1" applyFont="1" applyBorder="1" applyAlignment="1" applyProtection="1">
      <alignment horizontal="center" vertical="center" wrapText="1"/>
      <protection locked="0"/>
    </xf>
    <xf numFmtId="3" fontId="12" fillId="0" borderId="88" xfId="0" applyNumberFormat="1" applyFont="1" applyBorder="1" applyAlignment="1" applyProtection="1">
      <alignment horizontal="center" vertical="center" wrapText="1"/>
      <protection locked="0"/>
    </xf>
    <xf numFmtId="0" fontId="4" fillId="0" borderId="24"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3" fontId="12" fillId="0" borderId="124" xfId="0" applyNumberFormat="1" applyFont="1" applyBorder="1" applyAlignment="1" applyProtection="1">
      <alignment horizontal="center" vertical="center" wrapText="1"/>
      <protection locked="0"/>
    </xf>
    <xf numFmtId="3" fontId="12" fillId="0" borderId="24" xfId="0" applyNumberFormat="1" applyFont="1" applyBorder="1" applyAlignment="1" applyProtection="1">
      <alignment horizontal="center" vertical="center" wrapText="1"/>
      <protection locked="0"/>
    </xf>
    <xf numFmtId="3" fontId="12" fillId="0" borderId="25" xfId="0" applyNumberFormat="1" applyFont="1" applyBorder="1" applyAlignment="1" applyProtection="1">
      <alignment horizontal="center" vertical="center" wrapText="1"/>
      <protection locked="0"/>
    </xf>
    <xf numFmtId="0" fontId="10" fillId="0" borderId="118"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19"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16" fillId="0" borderId="64" xfId="0" applyFont="1" applyBorder="1" applyAlignment="1" applyProtection="1">
      <alignment horizontal="left" vertical="center" wrapText="1"/>
      <protection locked="0"/>
    </xf>
    <xf numFmtId="0" fontId="16" fillId="0" borderId="65" xfId="0" applyFont="1" applyBorder="1" applyAlignment="1" applyProtection="1">
      <alignment horizontal="left" vertical="center" wrapText="1"/>
      <protection locked="0"/>
    </xf>
    <xf numFmtId="3" fontId="18" fillId="0" borderId="58" xfId="0" applyNumberFormat="1" applyFont="1" applyBorder="1" applyAlignment="1" applyProtection="1">
      <alignment horizontal="center" vertical="center" wrapText="1"/>
      <protection locked="0"/>
    </xf>
    <xf numFmtId="3" fontId="18" fillId="0" borderId="58" xfId="0" applyNumberFormat="1" applyFont="1" applyBorder="1" applyAlignment="1" applyProtection="1">
      <alignment horizontal="center" vertical="center" wrapText="1"/>
      <protection hidden="1"/>
    </xf>
    <xf numFmtId="3" fontId="18" fillId="0" borderId="32" xfId="0" applyNumberFormat="1" applyFont="1" applyBorder="1" applyAlignment="1" applyProtection="1">
      <alignment horizontal="center" vertical="center" wrapText="1"/>
      <protection hidden="1"/>
    </xf>
    <xf numFmtId="0" fontId="16" fillId="0" borderId="16"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3" fontId="18" fillId="0" borderId="59" xfId="0" applyNumberFormat="1" applyFont="1" applyBorder="1" applyAlignment="1" applyProtection="1">
      <alignment horizontal="center" vertical="center" wrapText="1"/>
      <protection locked="0"/>
    </xf>
    <xf numFmtId="3" fontId="18" fillId="0" borderId="59" xfId="0" applyNumberFormat="1" applyFont="1" applyBorder="1" applyAlignment="1" applyProtection="1">
      <alignment horizontal="center" vertical="center" wrapText="1"/>
      <protection hidden="1"/>
    </xf>
    <xf numFmtId="3" fontId="18" fillId="0" borderId="60" xfId="0" applyNumberFormat="1" applyFont="1" applyBorder="1" applyAlignment="1" applyProtection="1">
      <alignment horizontal="center" vertical="center" wrapText="1"/>
      <protection hidden="1"/>
    </xf>
    <xf numFmtId="0" fontId="21" fillId="0" borderId="91" xfId="0" applyFont="1" applyBorder="1" applyAlignment="1" applyProtection="1">
      <alignment horizontal="left" vertical="center" wrapText="1"/>
      <protection locked="0"/>
    </xf>
    <xf numFmtId="0" fontId="21" fillId="0" borderId="102" xfId="0" applyFont="1" applyBorder="1" applyAlignment="1" applyProtection="1">
      <alignment horizontal="left" vertical="center" wrapText="1"/>
      <protection locked="0"/>
    </xf>
    <xf numFmtId="0" fontId="21" fillId="0" borderId="151" xfId="0" applyFont="1" applyBorder="1" applyAlignment="1" applyProtection="1">
      <alignment horizontal="left" vertical="center" wrapText="1"/>
      <protection locked="0"/>
    </xf>
    <xf numFmtId="0" fontId="14" fillId="0" borderId="157" xfId="0" applyFont="1" applyBorder="1" applyAlignment="1" applyProtection="1">
      <alignment horizontal="center" vertical="center" wrapText="1"/>
      <protection locked="0"/>
    </xf>
    <xf numFmtId="0" fontId="14" fillId="0" borderId="158"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textRotation="90" wrapText="1"/>
      <protection locked="0"/>
    </xf>
    <xf numFmtId="0" fontId="14" fillId="0" borderId="36" xfId="0" applyFont="1" applyBorder="1" applyAlignment="1" applyProtection="1">
      <alignment horizontal="center" vertical="center" textRotation="90" wrapText="1"/>
      <protection locked="0"/>
    </xf>
    <xf numFmtId="0" fontId="14" fillId="0" borderId="140" xfId="0" applyFont="1" applyBorder="1" applyAlignment="1" applyProtection="1">
      <alignment horizontal="center" vertical="center" textRotation="90" wrapText="1"/>
      <protection locked="0"/>
    </xf>
    <xf numFmtId="0" fontId="14" fillId="0" borderId="122" xfId="0" applyFont="1" applyBorder="1" applyAlignment="1" applyProtection="1">
      <alignment horizontal="center" vertical="center" textRotation="90" wrapText="1"/>
      <protection locked="0"/>
    </xf>
    <xf numFmtId="0" fontId="14" fillId="0" borderId="108" xfId="0" applyFont="1" applyBorder="1" applyAlignment="1" applyProtection="1">
      <alignment horizontal="center" vertical="center" textRotation="90" wrapText="1"/>
      <protection locked="0"/>
    </xf>
    <xf numFmtId="0" fontId="14" fillId="0" borderId="159" xfId="0" applyFont="1" applyBorder="1" applyAlignment="1" applyProtection="1">
      <alignment horizontal="center" vertical="center" wrapText="1"/>
      <protection locked="0"/>
    </xf>
    <xf numFmtId="0" fontId="14" fillId="0" borderId="88" xfId="0" applyFont="1" applyBorder="1" applyAlignment="1" applyProtection="1">
      <alignment horizontal="center" vertical="center" wrapText="1"/>
      <protection locked="0"/>
    </xf>
    <xf numFmtId="0" fontId="14" fillId="0" borderId="109" xfId="0" applyFont="1" applyBorder="1" applyAlignment="1" applyProtection="1">
      <alignment horizontal="center" vertical="center" wrapText="1"/>
      <protection locked="0"/>
    </xf>
    <xf numFmtId="0" fontId="11" fillId="0" borderId="100" xfId="0" applyFont="1" applyBorder="1" applyAlignment="1" applyProtection="1">
      <alignment horizontal="left" vertical="center" indent="1"/>
      <protection locked="0"/>
    </xf>
    <xf numFmtId="0" fontId="11" fillId="0" borderId="99" xfId="0" applyFont="1" applyBorder="1" applyAlignment="1" applyProtection="1">
      <alignment horizontal="left" vertical="center" indent="1"/>
      <protection locked="0"/>
    </xf>
    <xf numFmtId="0" fontId="11" fillId="0" borderId="199" xfId="0" applyFont="1" applyBorder="1" applyAlignment="1" applyProtection="1">
      <alignment horizontal="left" vertical="center" indent="1"/>
      <protection locked="0"/>
    </xf>
    <xf numFmtId="0" fontId="11" fillId="0" borderId="96" xfId="0" applyFont="1" applyBorder="1" applyAlignment="1" applyProtection="1">
      <alignment horizontal="left" vertical="center" indent="1"/>
      <protection locked="0"/>
    </xf>
    <xf numFmtId="0" fontId="11" fillId="0" borderId="11" xfId="0" applyFont="1" applyBorder="1" applyAlignment="1" applyProtection="1">
      <alignment horizontal="left" vertical="center" indent="1"/>
      <protection locked="0"/>
    </xf>
    <xf numFmtId="0" fontId="11" fillId="0" borderId="13" xfId="0" applyFont="1" applyBorder="1" applyAlignment="1" applyProtection="1">
      <alignment horizontal="left" vertical="center" indent="1"/>
      <protection locked="0"/>
    </xf>
    <xf numFmtId="0" fontId="10" fillId="0" borderId="100" xfId="0" applyFont="1" applyBorder="1" applyAlignment="1" applyProtection="1">
      <alignment horizontal="left" vertical="center" wrapText="1"/>
      <protection locked="0"/>
    </xf>
    <xf numFmtId="0" fontId="10" fillId="0" borderId="99" xfId="0" applyFont="1" applyBorder="1" applyAlignment="1" applyProtection="1">
      <alignment horizontal="left" vertical="center" wrapText="1"/>
      <protection locked="0"/>
    </xf>
    <xf numFmtId="0" fontId="10" fillId="0" borderId="199" xfId="0" applyFont="1" applyBorder="1" applyAlignment="1" applyProtection="1">
      <alignment horizontal="left" vertical="center" wrapText="1"/>
      <protection locked="0"/>
    </xf>
    <xf numFmtId="0" fontId="10" fillId="0" borderId="96"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3" fillId="0" borderId="157" xfId="0" applyFont="1" applyBorder="1" applyAlignment="1" applyProtection="1">
      <alignment horizontal="center" vertical="center" wrapText="1"/>
      <protection locked="0"/>
    </xf>
    <xf numFmtId="0" fontId="3" fillId="0" borderId="167" xfId="0" applyFont="1" applyBorder="1" applyAlignment="1" applyProtection="1">
      <alignment horizontal="center" vertical="center" wrapText="1"/>
      <protection locked="0"/>
    </xf>
    <xf numFmtId="0" fontId="3" fillId="0" borderId="158" xfId="0" applyFont="1" applyBorder="1" applyAlignment="1" applyProtection="1">
      <alignment horizontal="center" vertical="center" wrapText="1"/>
      <protection locked="0"/>
    </xf>
    <xf numFmtId="0" fontId="3" fillId="0" borderId="171" xfId="0" applyFont="1" applyBorder="1" applyAlignment="1" applyProtection="1">
      <alignment horizontal="center" vertical="center" wrapText="1"/>
      <protection locked="0"/>
    </xf>
    <xf numFmtId="0" fontId="3" fillId="0" borderId="168" xfId="0" applyFont="1" applyBorder="1" applyAlignment="1" applyProtection="1">
      <alignment horizontal="center" vertical="center" textRotation="90" wrapText="1"/>
      <protection locked="0"/>
    </xf>
    <xf numFmtId="0" fontId="3" fillId="0" borderId="122" xfId="0" applyFont="1" applyBorder="1" applyAlignment="1" applyProtection="1">
      <alignment horizontal="center" vertical="center" textRotation="90" wrapText="1"/>
      <protection locked="0"/>
    </xf>
    <xf numFmtId="3" fontId="19" fillId="0" borderId="47" xfId="0" applyNumberFormat="1" applyFont="1" applyBorder="1" applyAlignment="1" applyProtection="1">
      <alignment horizontal="center" vertical="center" wrapText="1"/>
      <protection locked="0"/>
    </xf>
    <xf numFmtId="3" fontId="19" fillId="0" borderId="48" xfId="0" applyNumberFormat="1" applyFont="1" applyBorder="1" applyAlignment="1" applyProtection="1">
      <alignment horizontal="center" vertical="center" wrapText="1"/>
      <protection locked="0"/>
    </xf>
    <xf numFmtId="3" fontId="19" fillId="0" borderId="47" xfId="0" applyNumberFormat="1" applyFont="1" applyBorder="1" applyAlignment="1" applyProtection="1">
      <alignment horizontal="center" vertical="center"/>
      <protection locked="0"/>
    </xf>
    <xf numFmtId="3" fontId="19" fillId="0" borderId="48" xfId="0" applyNumberFormat="1" applyFont="1" applyBorder="1" applyAlignment="1" applyProtection="1">
      <alignment horizontal="center" vertical="center"/>
      <protection locked="0"/>
    </xf>
    <xf numFmtId="3" fontId="19" fillId="0" borderId="105" xfId="0" applyNumberFormat="1" applyFont="1" applyBorder="1" applyAlignment="1" applyProtection="1">
      <alignment horizontal="center" vertical="center" wrapText="1"/>
      <protection locked="0"/>
    </xf>
    <xf numFmtId="0" fontId="15" fillId="0" borderId="174" xfId="0" applyFont="1" applyBorder="1" applyAlignment="1" applyProtection="1">
      <alignment horizontal="left" vertical="center" wrapText="1" indent="1"/>
      <protection locked="0"/>
    </xf>
    <xf numFmtId="0" fontId="15" fillId="0" borderId="146" xfId="0" applyFont="1" applyBorder="1" applyAlignment="1" applyProtection="1">
      <alignment horizontal="left" vertical="center" wrapText="1" indent="1"/>
      <protection locked="0"/>
    </xf>
    <xf numFmtId="3" fontId="19" fillId="0" borderId="149" xfId="0" applyNumberFormat="1" applyFont="1" applyBorder="1" applyAlignment="1" applyProtection="1">
      <alignment horizontal="center" vertical="center" wrapText="1"/>
      <protection locked="0"/>
    </xf>
    <xf numFmtId="3" fontId="19" fillId="0" borderId="147" xfId="0" applyNumberFormat="1"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wrapText="1"/>
      <protection locked="0"/>
    </xf>
    <xf numFmtId="3" fontId="19" fillId="0" borderId="68" xfId="0" applyNumberFormat="1" applyFont="1" applyBorder="1" applyAlignment="1" applyProtection="1">
      <alignment horizontal="center" vertical="center" wrapText="1"/>
      <protection locked="0"/>
    </xf>
    <xf numFmtId="0" fontId="15" fillId="0" borderId="17" xfId="0" applyFont="1" applyBorder="1" applyAlignment="1" applyProtection="1">
      <alignment horizontal="left" vertical="center" wrapText="1" indent="1"/>
      <protection locked="0"/>
    </xf>
    <xf numFmtId="0" fontId="15" fillId="0" borderId="68" xfId="0" applyFont="1" applyBorder="1" applyAlignment="1" applyProtection="1">
      <alignment horizontal="left" vertical="center" wrapText="1" indent="1"/>
      <protection locked="0"/>
    </xf>
    <xf numFmtId="0" fontId="14" fillId="0" borderId="33" xfId="0" applyFont="1" applyBorder="1" applyAlignment="1" applyProtection="1">
      <alignment horizontal="center" vertical="center" wrapText="1"/>
      <protection locked="0"/>
    </xf>
    <xf numFmtId="0" fontId="15" fillId="0" borderId="183" xfId="0" applyFont="1" applyBorder="1" applyAlignment="1" applyProtection="1">
      <alignment horizontal="left" vertical="center" wrapText="1" indent="1"/>
      <protection locked="0"/>
    </xf>
    <xf numFmtId="0" fontId="15" fillId="0" borderId="98" xfId="0" applyFont="1" applyBorder="1" applyAlignment="1" applyProtection="1">
      <alignment horizontal="left" vertical="center" wrapText="1" indent="1"/>
      <protection locked="0"/>
    </xf>
    <xf numFmtId="3" fontId="19" fillId="0" borderId="100" xfId="0" applyNumberFormat="1" applyFont="1" applyBorder="1" applyAlignment="1" applyProtection="1">
      <alignment horizontal="center" vertical="center" wrapText="1"/>
      <protection locked="0"/>
    </xf>
    <xf numFmtId="3" fontId="19" fillId="0" borderId="199" xfId="0" applyNumberFormat="1" applyFont="1" applyBorder="1" applyAlignment="1" applyProtection="1">
      <alignment horizontal="center" vertical="center" wrapText="1"/>
      <protection locked="0"/>
    </xf>
    <xf numFmtId="3" fontId="19" fillId="0" borderId="100" xfId="0" applyNumberFormat="1" applyFont="1" applyBorder="1" applyAlignment="1" applyProtection="1">
      <alignment horizontal="center" vertical="center"/>
      <protection locked="0"/>
    </xf>
    <xf numFmtId="3" fontId="19" fillId="0" borderId="199" xfId="0" applyNumberFormat="1" applyFont="1" applyBorder="1" applyAlignment="1" applyProtection="1">
      <alignment horizontal="center" vertical="center"/>
      <protection locked="0"/>
    </xf>
    <xf numFmtId="3" fontId="19" fillId="0" borderId="98" xfId="0" applyNumberFormat="1" applyFont="1" applyBorder="1" applyAlignment="1" applyProtection="1">
      <alignment horizontal="center" vertical="center" wrapText="1"/>
      <protection locked="0"/>
    </xf>
    <xf numFmtId="0" fontId="3" fillId="0" borderId="129" xfId="0" applyFont="1" applyBorder="1" applyAlignment="1" applyProtection="1">
      <alignment horizontal="left" vertical="center" wrapText="1"/>
      <protection locked="0"/>
    </xf>
    <xf numFmtId="0" fontId="3" fillId="0" borderId="130" xfId="0" applyFont="1" applyBorder="1" applyAlignment="1" applyProtection="1">
      <alignment horizontal="left" vertical="center" wrapText="1"/>
      <protection locked="0"/>
    </xf>
    <xf numFmtId="3" fontId="15" fillId="0" borderId="130" xfId="0" applyNumberFormat="1" applyFont="1" applyBorder="1" applyAlignment="1" applyProtection="1">
      <alignment horizontal="right" vertical="center" wrapText="1" indent="1"/>
      <protection hidden="1"/>
    </xf>
    <xf numFmtId="3" fontId="15" fillId="0" borderId="200" xfId="0" applyNumberFormat="1" applyFont="1" applyBorder="1" applyAlignment="1" applyProtection="1">
      <alignment horizontal="right" vertical="center" wrapText="1" indent="1"/>
      <protection hidden="1"/>
    </xf>
    <xf numFmtId="3" fontId="19" fillId="0" borderId="3" xfId="0" applyNumberFormat="1"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protection locked="0"/>
    </xf>
    <xf numFmtId="3" fontId="19" fillId="0" borderId="3"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protection locked="0"/>
    </xf>
    <xf numFmtId="3" fontId="19" fillId="0" borderId="147" xfId="0" applyNumberFormat="1" applyFont="1" applyBorder="1" applyAlignment="1" applyProtection="1">
      <alignment horizontal="center" vertical="center"/>
      <protection locked="0"/>
    </xf>
    <xf numFmtId="0" fontId="3" fillId="0" borderId="102" xfId="0" applyFont="1" applyBorder="1" applyAlignment="1" applyProtection="1">
      <alignment horizontal="left" vertical="center" wrapText="1"/>
      <protection locked="0"/>
    </xf>
    <xf numFmtId="0" fontId="3" fillId="0" borderId="92" xfId="0" applyFont="1" applyBorder="1" applyAlignment="1" applyProtection="1">
      <alignment horizontal="left" vertical="center" wrapText="1"/>
      <protection locked="0"/>
    </xf>
    <xf numFmtId="3" fontId="19" fillId="0" borderId="146" xfId="0" applyNumberFormat="1" applyFont="1" applyBorder="1" applyAlignment="1" applyProtection="1">
      <alignment horizontal="center" vertical="center" wrapText="1"/>
      <protection locked="0"/>
    </xf>
    <xf numFmtId="0" fontId="15" fillId="0" borderId="12" xfId="0" applyFont="1" applyBorder="1" applyAlignment="1" applyProtection="1">
      <alignment horizontal="left" vertical="center" wrapText="1" indent="1"/>
      <protection locked="0"/>
    </xf>
    <xf numFmtId="0" fontId="15" fillId="0" borderId="70" xfId="0" applyFont="1" applyBorder="1" applyAlignment="1" applyProtection="1">
      <alignment horizontal="left" vertical="center" wrapText="1" indent="1"/>
      <protection locked="0"/>
    </xf>
    <xf numFmtId="0" fontId="15" fillId="0" borderId="46" xfId="0" applyFont="1" applyBorder="1" applyAlignment="1" applyProtection="1">
      <alignment horizontal="left" vertical="center" wrapText="1" indent="1"/>
      <protection locked="0"/>
    </xf>
    <xf numFmtId="0" fontId="15" fillId="0" borderId="105" xfId="0" applyFont="1" applyBorder="1" applyAlignment="1" applyProtection="1">
      <alignment horizontal="left" vertical="center" wrapText="1" indent="1"/>
      <protection locked="0"/>
    </xf>
    <xf numFmtId="3" fontId="19" fillId="0" borderId="152"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protection locked="0"/>
    </xf>
    <xf numFmtId="3" fontId="19" fillId="0" borderId="153" xfId="0" applyNumberFormat="1" applyFont="1" applyBorder="1" applyAlignment="1" applyProtection="1">
      <alignment horizontal="center" vertical="center" wrapText="1"/>
      <protection locked="0"/>
    </xf>
    <xf numFmtId="3" fontId="19" fillId="0" borderId="153" xfId="0" applyNumberFormat="1" applyFont="1" applyBorder="1" applyAlignment="1" applyProtection="1">
      <alignment horizontal="center" vertical="center"/>
      <protection locked="0"/>
    </xf>
    <xf numFmtId="0" fontId="10" fillId="0" borderId="141" xfId="0" applyFont="1" applyBorder="1" applyAlignment="1" applyProtection="1">
      <alignment horizontal="center" vertical="center"/>
      <protection locked="0"/>
    </xf>
    <xf numFmtId="0" fontId="10" fillId="0" borderId="142" xfId="0" applyFont="1" applyBorder="1" applyAlignment="1" applyProtection="1">
      <alignment horizontal="center" vertical="center"/>
      <protection locked="0"/>
    </xf>
    <xf numFmtId="0" fontId="10" fillId="0" borderId="190" xfId="0" applyFont="1" applyBorder="1" applyAlignment="1" applyProtection="1">
      <alignment horizontal="center" vertical="center"/>
      <protection locked="0"/>
    </xf>
    <xf numFmtId="0" fontId="10" fillId="0" borderId="161" xfId="0" applyFont="1" applyBorder="1" applyAlignment="1" applyProtection="1">
      <alignment horizontal="center" vertical="center"/>
      <protection locked="0"/>
    </xf>
    <xf numFmtId="0" fontId="10" fillId="0" borderId="305" xfId="0" applyFont="1" applyBorder="1" applyAlignment="1" applyProtection="1">
      <alignment horizontal="center" vertical="center"/>
      <protection locked="0"/>
    </xf>
    <xf numFmtId="0" fontId="10" fillId="0" borderId="141" xfId="0" applyFont="1" applyBorder="1" applyAlignment="1" applyProtection="1">
      <alignment horizontal="center" vertical="center" wrapText="1"/>
      <protection locked="0"/>
    </xf>
    <xf numFmtId="0" fontId="10" fillId="0" borderId="142" xfId="0" applyFont="1" applyBorder="1" applyAlignment="1" applyProtection="1">
      <alignment horizontal="center" vertical="center" wrapText="1"/>
      <protection locked="0"/>
    </xf>
    <xf numFmtId="0" fontId="10" fillId="0" borderId="287" xfId="0" applyFont="1" applyBorder="1" applyAlignment="1" applyProtection="1">
      <alignment horizontal="center" vertical="center" wrapText="1"/>
      <protection locked="0"/>
    </xf>
    <xf numFmtId="0" fontId="10" fillId="0" borderId="161" xfId="0" applyFont="1" applyBorder="1" applyAlignment="1" applyProtection="1">
      <alignment horizontal="center" vertical="center" wrapText="1"/>
      <protection locked="0"/>
    </xf>
    <xf numFmtId="0" fontId="10" fillId="0" borderId="305" xfId="0" applyFont="1" applyBorder="1" applyAlignment="1" applyProtection="1">
      <alignment horizontal="center" vertical="center" wrapText="1"/>
      <protection locked="0"/>
    </xf>
    <xf numFmtId="0" fontId="10" fillId="0" borderId="47"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10" fillId="0" borderId="105" xfId="0" applyFont="1" applyBorder="1" applyAlignment="1" applyProtection="1">
      <alignment horizontal="center" vertical="center" wrapText="1"/>
      <protection locked="0"/>
    </xf>
    <xf numFmtId="0" fontId="10" fillId="0" borderId="153" xfId="0" applyFont="1" applyBorder="1" applyAlignment="1" applyProtection="1">
      <alignment horizontal="center" vertical="center" wrapText="1"/>
      <protection locked="0"/>
    </xf>
    <xf numFmtId="0" fontId="10" fillId="0" borderId="146" xfId="0" applyFont="1" applyBorder="1" applyAlignment="1" applyProtection="1">
      <alignment horizontal="center" vertical="center" wrapText="1"/>
      <protection locked="0"/>
    </xf>
    <xf numFmtId="0" fontId="10" fillId="0" borderId="174" xfId="0" applyFont="1" applyBorder="1" applyAlignment="1" applyProtection="1">
      <alignment horizontal="left" vertical="center"/>
      <protection locked="0"/>
    </xf>
    <xf numFmtId="0" fontId="10" fillId="0" borderId="147" xfId="0" applyFont="1" applyBorder="1" applyAlignment="1" applyProtection="1">
      <alignment horizontal="left" vertical="center"/>
      <protection locked="0"/>
    </xf>
    <xf numFmtId="0" fontId="10" fillId="0" borderId="153" xfId="0" applyFont="1" applyBorder="1" applyAlignment="1" applyProtection="1">
      <alignment horizontal="left" vertical="center"/>
      <protection locked="0"/>
    </xf>
    <xf numFmtId="0" fontId="10" fillId="0" borderId="47" xfId="0"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10" fillId="0" borderId="152" xfId="0" applyFont="1" applyBorder="1" applyAlignment="1" applyProtection="1">
      <alignment horizontal="left" vertical="center" wrapText="1"/>
      <protection locked="0"/>
    </xf>
    <xf numFmtId="0" fontId="10" fillId="0" borderId="149" xfId="0" applyFont="1" applyBorder="1" applyAlignment="1" applyProtection="1">
      <alignment horizontal="left" vertical="center" wrapText="1"/>
      <protection locked="0"/>
    </xf>
    <xf numFmtId="0" fontId="10" fillId="0" borderId="147" xfId="0" applyFont="1" applyBorder="1" applyAlignment="1" applyProtection="1">
      <alignment horizontal="left" vertical="center" wrapText="1"/>
      <protection locked="0"/>
    </xf>
    <xf numFmtId="0" fontId="10" fillId="0" borderId="153" xfId="0" applyFont="1" applyBorder="1" applyAlignment="1" applyProtection="1">
      <alignment horizontal="left" vertical="center" wrapText="1"/>
      <protection locked="0"/>
    </xf>
    <xf numFmtId="0" fontId="10" fillId="0" borderId="15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3" fontId="19" fillId="0" borderId="2" xfId="0" applyNumberFormat="1" applyFont="1" applyBorder="1" applyAlignment="1" applyProtection="1">
      <alignment horizontal="center" vertical="center" wrapText="1"/>
      <protection locked="0"/>
    </xf>
    <xf numFmtId="3" fontId="19" fillId="0" borderId="2" xfId="0" applyNumberFormat="1" applyFont="1" applyBorder="1" applyAlignment="1" applyProtection="1">
      <alignment horizontal="center" vertical="center"/>
      <protection locked="0"/>
    </xf>
    <xf numFmtId="3" fontId="12" fillId="0" borderId="147" xfId="0" applyNumberFormat="1" applyFont="1" applyBorder="1" applyAlignment="1" applyProtection="1">
      <alignment horizontal="center" vertical="center" wrapText="1"/>
      <protection locked="0"/>
    </xf>
    <xf numFmtId="0" fontId="10" fillId="0" borderId="17" xfId="0" applyFont="1" applyBorder="1" applyAlignment="1" applyProtection="1">
      <alignment horizontal="left" vertical="center"/>
      <protection locked="0"/>
    </xf>
    <xf numFmtId="0" fontId="10" fillId="0" borderId="9" xfId="0" applyFont="1" applyBorder="1" applyAlignment="1" applyProtection="1">
      <alignment horizontal="center" vertical="center" wrapText="1"/>
      <protection locked="0"/>
    </xf>
    <xf numFmtId="0" fontId="10" fillId="0" borderId="46" xfId="0" applyFont="1" applyBorder="1" applyAlignment="1" applyProtection="1">
      <alignment horizontal="left" vertical="center"/>
      <protection locked="0"/>
    </xf>
    <xf numFmtId="0" fontId="10" fillId="0" borderId="48" xfId="0" applyFont="1" applyBorder="1" applyAlignment="1" applyProtection="1">
      <alignment horizontal="left" vertical="center"/>
      <protection locked="0"/>
    </xf>
    <xf numFmtId="0" fontId="10" fillId="0" borderId="152" xfId="0" applyFont="1" applyBorder="1" applyAlignment="1" applyProtection="1">
      <alignment horizontal="left" vertical="center"/>
      <protection locked="0"/>
    </xf>
    <xf numFmtId="0" fontId="12" fillId="0" borderId="17" xfId="0" applyFont="1" applyBorder="1" applyAlignment="1" applyProtection="1">
      <alignment horizontal="center" vertical="center" wrapText="1"/>
      <protection locked="0"/>
    </xf>
    <xf numFmtId="0" fontId="12" fillId="0" borderId="68" xfId="0" applyFont="1" applyBorder="1" applyAlignment="1">
      <alignment vertical="center" wrapText="1"/>
    </xf>
    <xf numFmtId="0" fontId="12" fillId="0" borderId="68"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69" xfId="0" applyFont="1" applyBorder="1" applyAlignment="1">
      <alignment horizontal="center" vertical="center" wrapText="1"/>
    </xf>
    <xf numFmtId="0" fontId="12" fillId="0" borderId="69" xfId="0" applyFont="1" applyBorder="1" applyAlignment="1">
      <alignment vertical="center" wrapText="1"/>
    </xf>
    <xf numFmtId="0" fontId="12" fillId="0" borderId="69" xfId="0" applyFont="1" applyBorder="1" applyAlignment="1" applyProtection="1">
      <alignment horizontal="center" vertical="center" wrapText="1"/>
      <protection locked="0"/>
    </xf>
    <xf numFmtId="0" fontId="12" fillId="0" borderId="55" xfId="0" applyFont="1" applyBorder="1" applyAlignment="1" applyProtection="1">
      <alignment horizontal="center" vertical="center" wrapText="1"/>
      <protection locked="0"/>
    </xf>
    <xf numFmtId="0" fontId="10" fillId="0" borderId="0" xfId="0" applyFont="1" applyFill="1" applyAlignment="1" applyProtection="1">
      <alignment horizontal="left" vertical="top" wrapText="1"/>
      <protection locked="0"/>
    </xf>
    <xf numFmtId="0" fontId="12" fillId="0" borderId="16" xfId="0" applyFont="1" applyBorder="1" applyAlignment="1" applyProtection="1">
      <alignment horizontal="center" vertical="center" wrapText="1"/>
      <protection locked="0"/>
    </xf>
    <xf numFmtId="0" fontId="4" fillId="0" borderId="36" xfId="0" applyFont="1" applyBorder="1" applyAlignment="1" applyProtection="1">
      <alignment horizontal="center"/>
      <protection locked="0"/>
    </xf>
    <xf numFmtId="0" fontId="10" fillId="0" borderId="4" xfId="0" applyFont="1" applyBorder="1" applyAlignment="1" applyProtection="1">
      <alignment horizontal="center" vertical="center" wrapText="1"/>
      <protection locked="0"/>
    </xf>
    <xf numFmtId="0" fontId="10" fillId="0" borderId="62" xfId="0" applyFont="1" applyBorder="1" applyAlignment="1" applyProtection="1">
      <alignment horizontal="center" vertical="center" wrapText="1"/>
      <protection locked="0"/>
    </xf>
    <xf numFmtId="0" fontId="12" fillId="0" borderId="33" xfId="0" applyFont="1" applyBorder="1" applyAlignment="1" applyProtection="1">
      <alignment horizontal="left"/>
      <protection locked="0"/>
    </xf>
    <xf numFmtId="0" fontId="12" fillId="0" borderId="34" xfId="0" applyFont="1" applyBorder="1" applyAlignment="1" applyProtection="1">
      <alignment horizontal="left"/>
      <protection locked="0"/>
    </xf>
    <xf numFmtId="0" fontId="12" fillId="0" borderId="34" xfId="0" applyFont="1" applyBorder="1" applyAlignment="1" applyProtection="1">
      <alignment horizontal="center" vertical="center"/>
      <protection locked="0"/>
    </xf>
    <xf numFmtId="0" fontId="12" fillId="0" borderId="53" xfId="0" applyFont="1" applyBorder="1" applyAlignment="1" applyProtection="1">
      <alignment horizontal="center" vertical="center"/>
      <protection locked="0"/>
    </xf>
    <xf numFmtId="49" fontId="12" fillId="0" borderId="34" xfId="0" applyNumberFormat="1" applyFont="1" applyBorder="1" applyAlignment="1" applyProtection="1">
      <alignment horizontal="center" vertical="center"/>
      <protection locked="0"/>
    </xf>
    <xf numFmtId="0" fontId="12" fillId="0" borderId="78"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49" fontId="22" fillId="0" borderId="73" xfId="0" applyNumberFormat="1" applyFont="1" applyBorder="1" applyAlignment="1" applyProtection="1">
      <alignment horizontal="center" vertical="center"/>
      <protection locked="0"/>
    </xf>
    <xf numFmtId="0" fontId="22" fillId="0" borderId="70" xfId="0" applyFont="1" applyBorder="1" applyAlignment="1" applyProtection="1">
      <alignment horizontal="center" vertical="center"/>
      <protection locked="0"/>
    </xf>
    <xf numFmtId="0" fontId="22" fillId="0" borderId="74" xfId="0" applyFont="1" applyBorder="1" applyAlignment="1" applyProtection="1">
      <alignment horizontal="center" vertical="center"/>
      <protection locked="0"/>
    </xf>
    <xf numFmtId="0" fontId="22" fillId="0" borderId="50" xfId="0" applyFont="1" applyBorder="1" applyAlignment="1" applyProtection="1">
      <alignment horizontal="left"/>
      <protection locked="0"/>
    </xf>
    <xf numFmtId="0" fontId="22" fillId="0" borderId="51" xfId="0" applyFont="1" applyBorder="1" applyAlignment="1" applyProtection="1">
      <alignment horizontal="left"/>
      <protection locked="0"/>
    </xf>
    <xf numFmtId="0" fontId="22" fillId="0" borderId="51" xfId="0" applyFont="1" applyBorder="1" applyAlignment="1" applyProtection="1">
      <alignment horizontal="center" vertical="center"/>
      <protection locked="0"/>
    </xf>
    <xf numFmtId="0" fontId="22" fillId="0" borderId="17" xfId="0" applyFont="1" applyBorder="1" applyAlignment="1" applyProtection="1">
      <alignment horizontal="center" vertical="center"/>
      <protection locked="0"/>
    </xf>
    <xf numFmtId="49" fontId="22" fillId="0" borderId="51" xfId="0" applyNumberFormat="1" applyFont="1" applyBorder="1" applyAlignment="1" applyProtection="1">
      <alignment horizontal="center" vertical="center"/>
      <protection locked="0"/>
    </xf>
    <xf numFmtId="0" fontId="12" fillId="0" borderId="57" xfId="0" applyFont="1" applyBorder="1" applyAlignment="1" applyProtection="1">
      <alignment horizontal="center" vertical="center" wrapText="1"/>
      <protection locked="0"/>
    </xf>
    <xf numFmtId="0" fontId="12" fillId="0" borderId="66" xfId="0" applyFont="1" applyBorder="1" applyAlignment="1">
      <alignment vertical="center" wrapText="1"/>
    </xf>
    <xf numFmtId="0" fontId="12" fillId="0" borderId="12" xfId="0" applyFont="1" applyBorder="1" applyAlignment="1" applyProtection="1">
      <alignment horizontal="center" vertical="center" wrapText="1"/>
      <protection locked="0"/>
    </xf>
    <xf numFmtId="0" fontId="12" fillId="0" borderId="70"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71"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69" xfId="0" applyFont="1" applyBorder="1" applyAlignment="1" applyProtection="1">
      <alignment horizontal="center" vertical="center"/>
      <protection locked="0"/>
    </xf>
    <xf numFmtId="0" fontId="10" fillId="0" borderId="0" xfId="0" applyFont="1" applyAlignment="1" applyProtection="1">
      <alignment horizontal="justify" vertical="top"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6" fillId="0" borderId="62" xfId="0" applyFont="1" applyBorder="1" applyAlignment="1">
      <alignment horizontal="center" vertical="center" wrapText="1"/>
    </xf>
    <xf numFmtId="0" fontId="3" fillId="0" borderId="62" xfId="0" applyFont="1" applyBorder="1" applyAlignment="1" applyProtection="1">
      <alignment horizontal="center" vertical="center" wrapText="1"/>
      <protection locked="0"/>
    </xf>
    <xf numFmtId="0" fontId="3" fillId="0" borderId="63"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2" fillId="0" borderId="64" xfId="0" applyFont="1" applyBorder="1" applyAlignment="1" applyProtection="1">
      <alignment horizontal="center" vertical="center"/>
      <protection locked="0"/>
    </xf>
    <xf numFmtId="0" fontId="12" fillId="0" borderId="65"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66"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68" xfId="0" applyFont="1" applyBorder="1" applyAlignment="1" applyProtection="1">
      <alignment horizontal="center" vertical="center"/>
      <protection locked="0"/>
    </xf>
    <xf numFmtId="0" fontId="12" fillId="0" borderId="10"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protection locked="0"/>
    </xf>
    <xf numFmtId="0" fontId="12" fillId="0" borderId="34" xfId="0" applyFont="1" applyBorder="1" applyAlignment="1" applyProtection="1">
      <alignment horizontal="left" vertical="center"/>
      <protection locked="0"/>
    </xf>
    <xf numFmtId="0" fontId="12" fillId="0" borderId="53" xfId="0" applyFont="1" applyBorder="1" applyAlignment="1" applyProtection="1">
      <alignment horizontal="left" vertical="center"/>
      <protection locked="0"/>
    </xf>
    <xf numFmtId="0" fontId="6" fillId="0" borderId="191" xfId="0" applyFont="1" applyBorder="1" applyAlignment="1" applyProtection="1">
      <alignment horizontal="left" vertical="center" wrapText="1"/>
      <protection locked="0"/>
    </xf>
    <xf numFmtId="0" fontId="6" fillId="0" borderId="174" xfId="0" applyFont="1" applyBorder="1" applyAlignment="1" applyProtection="1">
      <alignment horizontal="left" vertical="center" wrapText="1"/>
      <protection locked="0"/>
    </xf>
    <xf numFmtId="0" fontId="36" fillId="0" borderId="148" xfId="0" applyFont="1" applyBorder="1" applyAlignment="1" applyProtection="1">
      <alignment horizontal="center" vertical="center"/>
      <protection locked="0"/>
    </xf>
    <xf numFmtId="3" fontId="12" fillId="0" borderId="146" xfId="0" applyNumberFormat="1" applyFont="1" applyBorder="1" applyAlignment="1" applyProtection="1">
      <alignment horizontal="center" vertical="center"/>
      <protection locked="0"/>
    </xf>
    <xf numFmtId="0" fontId="36" fillId="0" borderId="18" xfId="0" applyFont="1" applyBorder="1" applyAlignment="1" applyProtection="1">
      <alignment horizontal="center" vertical="center"/>
      <protection locked="0"/>
    </xf>
    <xf numFmtId="3" fontId="12" fillId="0" borderId="68" xfId="0" applyNumberFormat="1" applyFont="1" applyBorder="1" applyAlignment="1" applyProtection="1">
      <alignment horizontal="center" vertical="center"/>
      <protection locked="0"/>
    </xf>
    <xf numFmtId="0" fontId="6" fillId="0" borderId="132" xfId="0" applyFont="1" applyBorder="1" applyAlignment="1" applyProtection="1">
      <alignment horizontal="left" vertical="center" wrapText="1"/>
      <protection locked="0"/>
    </xf>
    <xf numFmtId="0" fontId="22" fillId="0" borderId="30" xfId="0" applyFont="1" applyBorder="1" applyAlignment="1" applyProtection="1">
      <alignment horizontal="left" vertical="center"/>
      <protection locked="0"/>
    </xf>
    <xf numFmtId="0" fontId="22" fillId="0" borderId="31" xfId="0" applyFont="1" applyBorder="1" applyAlignment="1" applyProtection="1">
      <alignment horizontal="left" vertical="center"/>
      <protection locked="0"/>
    </xf>
    <xf numFmtId="49" fontId="22" fillId="0" borderId="57" xfId="0" applyNumberFormat="1" applyFont="1" applyBorder="1" applyAlignment="1" applyProtection="1">
      <alignment horizontal="left" vertical="center" wrapText="1"/>
      <protection locked="0"/>
    </xf>
    <xf numFmtId="49" fontId="22" fillId="0" borderId="65" xfId="0" applyNumberFormat="1" applyFont="1" applyBorder="1" applyAlignment="1" applyProtection="1">
      <alignment horizontal="left" vertical="center" wrapText="1"/>
      <protection locked="0"/>
    </xf>
    <xf numFmtId="49" fontId="22" fillId="0" borderId="66" xfId="0" applyNumberFormat="1" applyFont="1" applyBorder="1" applyAlignment="1" applyProtection="1">
      <alignment horizontal="left" vertical="center" wrapText="1"/>
      <protection locked="0"/>
    </xf>
    <xf numFmtId="0" fontId="12" fillId="0" borderId="68" xfId="0" applyFont="1" applyBorder="1" applyAlignment="1" applyProtection="1">
      <alignment horizontal="left" vertical="center"/>
      <protection locked="0"/>
    </xf>
    <xf numFmtId="0" fontId="12" fillId="0" borderId="17" xfId="0" applyFont="1" applyBorder="1" applyAlignment="1" applyProtection="1">
      <alignment horizontal="left" vertical="center"/>
      <protection locked="0"/>
    </xf>
    <xf numFmtId="0" fontId="12" fillId="0" borderId="33" xfId="0" applyFont="1" applyBorder="1" applyAlignment="1" applyProtection="1">
      <alignment horizontal="left" vertical="center"/>
      <protection locked="0"/>
    </xf>
    <xf numFmtId="0" fontId="10" fillId="0" borderId="28" xfId="0" applyFont="1" applyBorder="1" applyAlignment="1" applyProtection="1">
      <alignment horizontal="center" vertical="center"/>
      <protection locked="0"/>
    </xf>
    <xf numFmtId="0" fontId="12" fillId="0" borderId="30"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12" fillId="0" borderId="18" xfId="0" applyFont="1" applyBorder="1" applyAlignment="1">
      <alignment horizontal="center" vertical="center"/>
    </xf>
    <xf numFmtId="0" fontId="12" fillId="0" borderId="59" xfId="0" applyFont="1" applyBorder="1" applyAlignment="1">
      <alignment horizontal="center" vertical="center"/>
    </xf>
    <xf numFmtId="0" fontId="3" fillId="0" borderId="0" xfId="0" applyFont="1" applyBorder="1" applyAlignment="1" applyProtection="1">
      <alignment horizontal="justify" vertical="center" wrapText="1"/>
      <protection locked="0"/>
    </xf>
    <xf numFmtId="0" fontId="12" fillId="0" borderId="3" xfId="0" applyFont="1" applyBorder="1" applyAlignment="1" applyProtection="1">
      <alignment horizontal="left" vertical="center"/>
      <protection locked="0"/>
    </xf>
    <xf numFmtId="3" fontId="12" fillId="0" borderId="1" xfId="0" applyNumberFormat="1" applyFont="1" applyBorder="1" applyAlignment="1" applyProtection="1">
      <alignment vertical="center"/>
      <protection locked="0"/>
    </xf>
    <xf numFmtId="3" fontId="12" fillId="0" borderId="2" xfId="0" applyNumberFormat="1" applyFont="1" applyBorder="1" applyAlignment="1" applyProtection="1">
      <alignment vertical="center"/>
      <protection locked="0"/>
    </xf>
    <xf numFmtId="3" fontId="12" fillId="0" borderId="52" xfId="0" applyNumberFormat="1" applyFont="1" applyBorder="1" applyAlignment="1" applyProtection="1">
      <alignment vertical="center"/>
      <protection locked="0"/>
    </xf>
    <xf numFmtId="0" fontId="12" fillId="0" borderId="57" xfId="0" applyFont="1" applyBorder="1" applyAlignment="1" applyProtection="1">
      <alignment horizontal="left" vertical="center"/>
      <protection locked="0"/>
    </xf>
    <xf numFmtId="3" fontId="12" fillId="0" borderId="58" xfId="0" applyNumberFormat="1" applyFont="1" applyBorder="1" applyAlignment="1" applyProtection="1">
      <alignment vertical="center"/>
      <protection locked="0"/>
    </xf>
    <xf numFmtId="3" fontId="12" fillId="0" borderId="31" xfId="0" applyNumberFormat="1" applyFont="1" applyBorder="1" applyAlignment="1" applyProtection="1">
      <alignment vertical="center"/>
      <protection locked="0"/>
    </xf>
    <xf numFmtId="3" fontId="12" fillId="0" borderId="32" xfId="0" applyNumberFormat="1" applyFont="1" applyBorder="1" applyAlignment="1" applyProtection="1">
      <alignment vertical="center"/>
      <protection locked="0"/>
    </xf>
    <xf numFmtId="0" fontId="12" fillId="0" borderId="132"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3" fillId="0" borderId="355" xfId="0" applyFont="1" applyBorder="1" applyAlignment="1" applyProtection="1">
      <alignment horizontal="center" vertical="center"/>
      <protection locked="0"/>
    </xf>
    <xf numFmtId="0" fontId="3" fillId="0" borderId="356" xfId="0" applyFont="1" applyBorder="1" applyAlignment="1" applyProtection="1">
      <alignment horizontal="center" vertical="center"/>
      <protection locked="0"/>
    </xf>
    <xf numFmtId="0" fontId="3" fillId="0" borderId="193" xfId="0" applyFont="1" applyBorder="1" applyAlignment="1" applyProtection="1">
      <alignment horizontal="center" vertical="center"/>
      <protection locked="0"/>
    </xf>
    <xf numFmtId="0" fontId="10" fillId="0" borderId="202" xfId="0" applyFont="1" applyBorder="1" applyAlignment="1" applyProtection="1">
      <alignment horizontal="center" vertical="center" wrapText="1"/>
      <protection locked="0"/>
    </xf>
    <xf numFmtId="0" fontId="12" fillId="0" borderId="134" xfId="0" applyFont="1" applyBorder="1" applyAlignment="1" applyProtection="1">
      <alignment horizontal="center" vertical="center" wrapText="1"/>
      <protection locked="0"/>
    </xf>
    <xf numFmtId="0" fontId="12" fillId="0" borderId="148" xfId="0" applyFont="1" applyBorder="1" applyAlignment="1" applyProtection="1">
      <alignment horizontal="center" vertical="center" wrapText="1"/>
      <protection locked="0"/>
    </xf>
    <xf numFmtId="0" fontId="12" fillId="0" borderId="175" xfId="0" applyFont="1" applyBorder="1" applyAlignment="1" applyProtection="1">
      <alignment horizontal="center" vertical="center" wrapText="1"/>
      <protection locked="0"/>
    </xf>
    <xf numFmtId="0" fontId="4" fillId="0" borderId="0" xfId="0" applyFont="1" applyAlignment="1" applyProtection="1">
      <alignment horizontal="justify" vertical="center" wrapText="1"/>
      <protection locked="0"/>
    </xf>
    <xf numFmtId="0" fontId="4" fillId="0" borderId="0" xfId="0" applyFont="1" applyAlignment="1" applyProtection="1">
      <alignment horizontal="left" vertical="center" wrapText="1"/>
      <protection locked="0"/>
    </xf>
    <xf numFmtId="0" fontId="4" fillId="0" borderId="0" xfId="0" applyFont="1"/>
    <xf numFmtId="0" fontId="22" fillId="0" borderId="0" xfId="0" applyFont="1" applyAlignment="1" applyProtection="1">
      <alignment horizontal="left" vertical="center" wrapText="1"/>
      <protection locked="0"/>
    </xf>
    <xf numFmtId="0" fontId="22" fillId="0" borderId="0" xfId="0" applyFont="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10" fillId="0" borderId="94" xfId="0" applyFont="1" applyBorder="1" applyAlignment="1" applyProtection="1">
      <alignment horizontal="left" vertical="center" wrapText="1"/>
      <protection locked="0"/>
    </xf>
    <xf numFmtId="0" fontId="10" fillId="0" borderId="102" xfId="0" applyFont="1" applyBorder="1" applyAlignment="1" applyProtection="1">
      <alignment horizontal="center" vertical="center" wrapText="1"/>
      <protection locked="0"/>
    </xf>
    <xf numFmtId="0" fontId="10" fillId="0" borderId="188" xfId="0" applyFont="1" applyBorder="1" applyAlignment="1" applyProtection="1">
      <alignment horizontal="center" vertical="center" wrapText="1"/>
      <protection locked="0"/>
    </xf>
    <xf numFmtId="0" fontId="6" fillId="0" borderId="73"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12" fillId="0" borderId="0" xfId="0" applyFont="1" applyBorder="1" applyAlignment="1" applyProtection="1">
      <alignment horizontal="justify" vertical="center"/>
      <protection locked="0"/>
    </xf>
    <xf numFmtId="0" fontId="34" fillId="0" borderId="0" xfId="0" applyFont="1" applyAlignment="1" applyProtection="1">
      <alignment horizontal="left" vertical="center"/>
      <protection locked="0"/>
    </xf>
    <xf numFmtId="3" fontId="28" fillId="0" borderId="200" xfId="0" applyNumberFormat="1" applyFont="1" applyBorder="1" applyAlignment="1" applyProtection="1">
      <alignment horizontal="right" vertical="center" wrapText="1" indent="1"/>
      <protection hidden="1"/>
    </xf>
    <xf numFmtId="3" fontId="28" fillId="0" borderId="93" xfId="0" applyNumberFormat="1" applyFont="1" applyBorder="1" applyAlignment="1" applyProtection="1">
      <alignment horizontal="right" vertical="center" wrapText="1" indent="1"/>
      <protection hidden="1"/>
    </xf>
    <xf numFmtId="3" fontId="28" fillId="0" borderId="200" xfId="0" applyNumberFormat="1" applyFont="1" applyFill="1" applyBorder="1" applyAlignment="1" applyProtection="1">
      <alignment horizontal="right" vertical="center" wrapText="1" indent="1"/>
      <protection hidden="1"/>
    </xf>
    <xf numFmtId="3" fontId="28" fillId="0" borderId="177" xfId="0" applyNumberFormat="1" applyFont="1" applyFill="1" applyBorder="1" applyAlignment="1" applyProtection="1">
      <alignment horizontal="right" vertical="center" wrapText="1" indent="1"/>
      <protection hidden="1"/>
    </xf>
    <xf numFmtId="0" fontId="32" fillId="0" borderId="72"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6" fillId="0" borderId="274" xfId="0" applyFont="1" applyBorder="1" applyAlignment="1" applyProtection="1">
      <alignment horizontal="left" vertical="center" wrapText="1"/>
      <protection locked="0"/>
    </xf>
    <xf numFmtId="0" fontId="6" fillId="0" borderId="189" xfId="0" applyFont="1" applyBorder="1" applyAlignment="1" applyProtection="1">
      <alignment horizontal="left" vertical="center" wrapText="1"/>
      <protection locked="0"/>
    </xf>
    <xf numFmtId="0" fontId="6" fillId="0" borderId="190" xfId="0" applyFont="1" applyBorder="1" applyAlignment="1" applyProtection="1">
      <alignment horizontal="left" vertical="center" wrapText="1"/>
      <protection locked="0"/>
    </xf>
    <xf numFmtId="3" fontId="30" fillId="0" borderId="274" xfId="0" applyNumberFormat="1" applyFont="1" applyBorder="1" applyAlignment="1" applyProtection="1">
      <alignment horizontal="right" vertical="center" wrapText="1" indent="1"/>
      <protection locked="0"/>
    </xf>
    <xf numFmtId="3" fontId="30" fillId="0" borderId="190" xfId="0" applyNumberFormat="1" applyFont="1" applyBorder="1" applyAlignment="1" applyProtection="1">
      <alignment horizontal="right" vertical="center" wrapText="1" indent="1"/>
      <protection locked="0"/>
    </xf>
    <xf numFmtId="3" fontId="30" fillId="0" borderId="274" xfId="0" applyNumberFormat="1" applyFont="1" applyFill="1" applyBorder="1" applyAlignment="1" applyProtection="1">
      <alignment horizontal="right" vertical="center" wrapText="1" indent="1"/>
      <protection locked="0"/>
    </xf>
    <xf numFmtId="3" fontId="30" fillId="0" borderId="275" xfId="0" applyNumberFormat="1" applyFont="1" applyFill="1" applyBorder="1" applyAlignment="1" applyProtection="1">
      <alignment horizontal="right" vertical="center" wrapText="1" indent="1"/>
      <protection locked="0"/>
    </xf>
    <xf numFmtId="0" fontId="6" fillId="0" borderId="265" xfId="0" applyFont="1" applyBorder="1" applyAlignment="1" applyProtection="1">
      <alignment horizontal="left" vertical="center" wrapText="1"/>
      <protection locked="0"/>
    </xf>
    <xf numFmtId="0" fontId="6" fillId="0" borderId="286" xfId="0" applyFont="1" applyBorder="1" applyAlignment="1" applyProtection="1">
      <alignment horizontal="left" vertical="center" wrapText="1"/>
      <protection locked="0"/>
    </xf>
    <xf numFmtId="0" fontId="6" fillId="0" borderId="183" xfId="0" applyFont="1" applyBorder="1" applyAlignment="1" applyProtection="1">
      <alignment horizontal="left" vertical="center" wrapText="1"/>
      <protection locked="0"/>
    </xf>
    <xf numFmtId="3" fontId="30" fillId="0" borderId="265" xfId="0" applyNumberFormat="1" applyFont="1" applyBorder="1" applyAlignment="1" applyProtection="1">
      <alignment horizontal="right" vertical="center" wrapText="1" indent="1"/>
      <protection locked="0"/>
    </xf>
    <xf numFmtId="3" fontId="30" fillId="0" borderId="183" xfId="0" applyNumberFormat="1" applyFont="1" applyBorder="1" applyAlignment="1" applyProtection="1">
      <alignment horizontal="right" vertical="center" wrapText="1" indent="1"/>
      <protection locked="0"/>
    </xf>
    <xf numFmtId="3" fontId="30" fillId="0" borderId="265" xfId="0" applyNumberFormat="1" applyFont="1" applyFill="1" applyBorder="1" applyAlignment="1" applyProtection="1">
      <alignment horizontal="right" vertical="center" wrapText="1" indent="1"/>
      <protection locked="0"/>
    </xf>
    <xf numFmtId="3" fontId="30" fillId="0" borderId="288" xfId="0" applyNumberFormat="1" applyFont="1" applyFill="1" applyBorder="1" applyAlignment="1" applyProtection="1">
      <alignment horizontal="right" vertical="center" wrapText="1" indent="1"/>
      <protection locked="0"/>
    </xf>
    <xf numFmtId="0" fontId="6" fillId="0" borderId="1"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3" fontId="30" fillId="0" borderId="1" xfId="0" applyNumberFormat="1" applyFont="1" applyFill="1" applyBorder="1" applyAlignment="1" applyProtection="1">
      <alignment horizontal="right" vertical="center" wrapText="1" indent="1"/>
      <protection locked="0"/>
    </xf>
    <xf numFmtId="3" fontId="30" fillId="0" borderId="3" xfId="0" applyNumberFormat="1" applyFont="1" applyFill="1" applyBorder="1" applyAlignment="1" applyProtection="1">
      <alignment horizontal="right" vertical="center" wrapText="1" indent="1"/>
      <protection locked="0"/>
    </xf>
    <xf numFmtId="3" fontId="30" fillId="0" borderId="52" xfId="0" applyNumberFormat="1" applyFont="1" applyFill="1" applyBorder="1" applyAlignment="1" applyProtection="1">
      <alignment horizontal="right" vertical="center" wrapText="1" indent="1"/>
      <protection locked="0"/>
    </xf>
    <xf numFmtId="0" fontId="6" fillId="0" borderId="195" xfId="0" applyFont="1" applyBorder="1" applyAlignment="1" applyProtection="1">
      <alignment horizontal="left" vertical="center" wrapText="1"/>
      <protection locked="0"/>
    </xf>
    <xf numFmtId="3" fontId="30" fillId="0" borderId="195" xfId="0" applyNumberFormat="1" applyFont="1" applyBorder="1" applyAlignment="1" applyProtection="1">
      <alignment horizontal="right" vertical="center" wrapText="1" indent="1"/>
      <protection locked="0"/>
    </xf>
    <xf numFmtId="3" fontId="30" fillId="0" borderId="12" xfId="0" applyNumberFormat="1" applyFont="1" applyBorder="1" applyAlignment="1" applyProtection="1">
      <alignment horizontal="right" vertical="center" wrapText="1" indent="1"/>
      <protection locked="0"/>
    </xf>
    <xf numFmtId="0" fontId="3" fillId="0" borderId="200" xfId="0" applyFont="1" applyFill="1" applyBorder="1" applyAlignment="1" applyProtection="1">
      <alignment horizontal="left" vertical="center" wrapText="1"/>
      <protection locked="0"/>
    </xf>
    <xf numFmtId="0" fontId="6" fillId="0" borderId="139" xfId="0" applyFont="1" applyFill="1" applyBorder="1" applyAlignment="1" applyProtection="1">
      <alignment horizontal="left" vertical="center" wrapText="1"/>
      <protection locked="0"/>
    </xf>
    <xf numFmtId="0" fontId="6" fillId="0" borderId="93" xfId="0" applyFont="1" applyFill="1" applyBorder="1" applyAlignment="1" applyProtection="1">
      <alignment horizontal="left" vertical="center" wrapText="1"/>
      <protection locked="0"/>
    </xf>
    <xf numFmtId="3" fontId="28" fillId="0" borderId="93" xfId="0" applyNumberFormat="1" applyFont="1" applyFill="1" applyBorder="1" applyAlignment="1" applyProtection="1">
      <alignment horizontal="right" vertical="center" wrapText="1" indent="1"/>
      <protection hidden="1"/>
    </xf>
    <xf numFmtId="0" fontId="32" fillId="3" borderId="138" xfId="0" applyFont="1" applyFill="1" applyBorder="1" applyAlignment="1" applyProtection="1">
      <alignment horizontal="center" vertical="center"/>
      <protection locked="0"/>
    </xf>
    <xf numFmtId="0" fontId="32" fillId="3" borderId="93" xfId="0" applyFont="1" applyFill="1" applyBorder="1" applyAlignment="1" applyProtection="1">
      <alignment horizontal="center" vertical="center"/>
      <protection locked="0"/>
    </xf>
    <xf numFmtId="0" fontId="32" fillId="0" borderId="133" xfId="0" applyFont="1" applyFill="1" applyBorder="1" applyAlignment="1" applyProtection="1">
      <alignment horizontal="center" vertical="center"/>
      <protection locked="0"/>
    </xf>
    <xf numFmtId="0" fontId="32" fillId="0" borderId="153" xfId="0" applyFont="1" applyFill="1" applyBorder="1" applyAlignment="1" applyProtection="1">
      <alignment horizontal="center" vertical="center"/>
      <protection locked="0"/>
    </xf>
    <xf numFmtId="3" fontId="30" fillId="0" borderId="149" xfId="0" applyNumberFormat="1" applyFont="1" applyFill="1" applyBorder="1" applyAlignment="1" applyProtection="1">
      <alignment horizontal="right" vertical="center" wrapText="1" indent="1"/>
      <protection locked="0"/>
    </xf>
    <xf numFmtId="3" fontId="30" fillId="0" borderId="150" xfId="0" applyNumberFormat="1" applyFont="1" applyFill="1" applyBorder="1" applyAlignment="1" applyProtection="1">
      <alignment horizontal="right" vertical="center" wrapText="1" indent="1"/>
      <protection locked="0"/>
    </xf>
    <xf numFmtId="0" fontId="32" fillId="0" borderId="16" xfId="0" applyFont="1" applyFill="1" applyBorder="1" applyAlignment="1" applyProtection="1">
      <alignment horizontal="center" vertical="center"/>
      <protection locked="0"/>
    </xf>
    <xf numFmtId="0" fontId="32" fillId="0" borderId="3" xfId="0" applyFont="1" applyFill="1" applyBorder="1" applyAlignment="1" applyProtection="1">
      <alignment horizontal="center" vertical="center"/>
      <protection locked="0"/>
    </xf>
    <xf numFmtId="0" fontId="32" fillId="0" borderId="50" xfId="0" applyFont="1" applyFill="1" applyBorder="1" applyAlignment="1" applyProtection="1">
      <alignment horizontal="center" vertical="center"/>
      <protection locked="0"/>
    </xf>
    <xf numFmtId="0" fontId="32" fillId="0" borderId="17" xfId="0" applyFont="1" applyFill="1" applyBorder="1" applyAlignment="1" applyProtection="1">
      <alignment horizontal="center" vertical="center"/>
      <protection locked="0"/>
    </xf>
    <xf numFmtId="0" fontId="3" fillId="3" borderId="200" xfId="0" applyFont="1" applyFill="1" applyBorder="1" applyAlignment="1" applyProtection="1">
      <alignment horizontal="left" vertical="center" wrapText="1"/>
      <protection locked="0"/>
    </xf>
    <xf numFmtId="0" fontId="3" fillId="3" borderId="139" xfId="0" applyFont="1" applyFill="1" applyBorder="1" applyAlignment="1" applyProtection="1">
      <alignment horizontal="left" vertical="center" wrapText="1"/>
      <protection locked="0"/>
    </xf>
    <xf numFmtId="0" fontId="3" fillId="3" borderId="93" xfId="0" applyFont="1" applyFill="1" applyBorder="1" applyAlignment="1" applyProtection="1">
      <alignment horizontal="left" vertical="center" wrapText="1"/>
      <protection locked="0"/>
    </xf>
    <xf numFmtId="3" fontId="30" fillId="3" borderId="200" xfId="0" applyNumberFormat="1" applyFont="1" applyFill="1" applyBorder="1" applyAlignment="1" applyProtection="1">
      <alignment horizontal="right" vertical="center" wrapText="1" indent="1"/>
      <protection locked="0"/>
    </xf>
    <xf numFmtId="3" fontId="30" fillId="3" borderId="93" xfId="0" applyNumberFormat="1" applyFont="1" applyFill="1" applyBorder="1" applyAlignment="1" applyProtection="1">
      <alignment horizontal="right" vertical="center" wrapText="1" indent="1"/>
      <protection locked="0"/>
    </xf>
    <xf numFmtId="3" fontId="30" fillId="0" borderId="200" xfId="0" applyNumberFormat="1" applyFont="1" applyFill="1" applyBorder="1" applyAlignment="1" applyProtection="1">
      <alignment horizontal="right" vertical="center" wrapText="1" indent="1"/>
      <protection locked="0"/>
    </xf>
    <xf numFmtId="3" fontId="30" fillId="0" borderId="177" xfId="0" applyNumberFormat="1" applyFont="1" applyFill="1" applyBorder="1" applyAlignment="1" applyProtection="1">
      <alignment horizontal="right" vertical="center" wrapText="1" indent="1"/>
      <protection locked="0"/>
    </xf>
    <xf numFmtId="0" fontId="32" fillId="0" borderId="352" xfId="0" applyFont="1" applyFill="1" applyBorder="1" applyAlignment="1" applyProtection="1">
      <alignment horizontal="center" vertical="center"/>
      <protection locked="0"/>
    </xf>
    <xf numFmtId="0" fontId="32" fillId="0" borderId="183" xfId="0" applyFont="1" applyFill="1" applyBorder="1" applyAlignment="1" applyProtection="1">
      <alignment horizontal="center" vertical="center"/>
      <protection locked="0"/>
    </xf>
    <xf numFmtId="3" fontId="30" fillId="0" borderId="122" xfId="0" applyNumberFormat="1" applyFont="1" applyFill="1" applyBorder="1" applyAlignment="1" applyProtection="1">
      <alignment horizontal="right" vertical="center" wrapText="1" indent="1"/>
      <protection locked="0"/>
    </xf>
    <xf numFmtId="3" fontId="30" fillId="0" borderId="86" xfId="0" applyNumberFormat="1" applyFont="1" applyFill="1" applyBorder="1" applyAlignment="1" applyProtection="1">
      <alignment horizontal="right" vertical="center" wrapText="1" indent="1"/>
      <protection locked="0"/>
    </xf>
    <xf numFmtId="3" fontId="30" fillId="0" borderId="103" xfId="0" applyNumberFormat="1" applyFont="1" applyFill="1" applyBorder="1" applyAlignment="1" applyProtection="1">
      <alignment horizontal="right" vertical="center" wrapText="1" indent="1"/>
      <protection locked="0"/>
    </xf>
    <xf numFmtId="0" fontId="6" fillId="0" borderId="287" xfId="0" applyFont="1" applyFill="1" applyBorder="1" applyAlignment="1" applyProtection="1">
      <alignment horizontal="left" vertical="center" wrapText="1"/>
      <protection locked="0"/>
    </xf>
    <xf numFmtId="0" fontId="6" fillId="0" borderId="161" xfId="0" applyFont="1" applyFill="1" applyBorder="1" applyAlignment="1" applyProtection="1">
      <alignment horizontal="left" vertical="center" wrapText="1"/>
      <protection locked="0"/>
    </xf>
    <xf numFmtId="0" fontId="6" fillId="0" borderId="305" xfId="0" applyFont="1" applyFill="1" applyBorder="1" applyAlignment="1" applyProtection="1">
      <alignment horizontal="left" vertical="center" wrapText="1"/>
      <protection locked="0"/>
    </xf>
    <xf numFmtId="3" fontId="30" fillId="0" borderId="153" xfId="0" applyNumberFormat="1" applyFont="1" applyFill="1" applyBorder="1" applyAlignment="1" applyProtection="1">
      <alignment horizontal="right" vertical="center" wrapText="1" indent="1"/>
      <protection locked="0"/>
    </xf>
    <xf numFmtId="0" fontId="6" fillId="0" borderId="100" xfId="0" applyFont="1" applyFill="1" applyBorder="1" applyAlignment="1" applyProtection="1">
      <alignment horizontal="left" vertical="center" wrapText="1"/>
      <protection locked="0"/>
    </xf>
    <xf numFmtId="0" fontId="6" fillId="0" borderId="99" xfId="0" applyFont="1" applyFill="1" applyBorder="1" applyAlignment="1" applyProtection="1">
      <alignment horizontal="left" vertical="center" wrapText="1"/>
      <protection locked="0"/>
    </xf>
    <xf numFmtId="0" fontId="6" fillId="0" borderId="199" xfId="0" applyFont="1" applyFill="1" applyBorder="1" applyAlignment="1" applyProtection="1">
      <alignment horizontal="left" vertical="center" wrapText="1"/>
      <protection locked="0"/>
    </xf>
    <xf numFmtId="3" fontId="30" fillId="0" borderId="100" xfId="0" applyNumberFormat="1" applyFont="1" applyFill="1" applyBorder="1" applyAlignment="1" applyProtection="1">
      <alignment horizontal="right" vertical="center" wrapText="1" indent="1"/>
      <protection locked="0"/>
    </xf>
    <xf numFmtId="3" fontId="30" fillId="0" borderId="199" xfId="0" applyNumberFormat="1" applyFont="1" applyFill="1" applyBorder="1" applyAlignment="1" applyProtection="1">
      <alignment horizontal="right" vertical="center" wrapText="1" indent="1"/>
      <protection locked="0"/>
    </xf>
    <xf numFmtId="3" fontId="30" fillId="0" borderId="184" xfId="0" applyNumberFormat="1" applyFont="1" applyFill="1" applyBorder="1" applyAlignment="1" applyProtection="1">
      <alignment horizontal="right" vertical="center" wrapText="1" indent="1"/>
      <protection locked="0"/>
    </xf>
    <xf numFmtId="0" fontId="6" fillId="0" borderId="149" xfId="0" applyFont="1" applyFill="1" applyBorder="1" applyAlignment="1" applyProtection="1">
      <alignment horizontal="left" vertical="center" wrapText="1"/>
      <protection locked="0"/>
    </xf>
    <xf numFmtId="0" fontId="6" fillId="0" borderId="147" xfId="0" applyFont="1" applyFill="1" applyBorder="1" applyAlignment="1" applyProtection="1">
      <alignment horizontal="left" vertical="center" wrapText="1"/>
      <protection locked="0"/>
    </xf>
    <xf numFmtId="0" fontId="6" fillId="0" borderId="153" xfId="0" applyFont="1" applyFill="1" applyBorder="1" applyAlignment="1" applyProtection="1">
      <alignment horizontal="left" vertical="center" wrapText="1"/>
      <protection locked="0"/>
    </xf>
    <xf numFmtId="0" fontId="3" fillId="0" borderId="139" xfId="0" applyFont="1" applyFill="1" applyBorder="1" applyAlignment="1" applyProtection="1">
      <alignment horizontal="left" vertical="center" wrapText="1"/>
      <protection locked="0"/>
    </xf>
    <xf numFmtId="0" fontId="3" fillId="0" borderId="93" xfId="0" applyFont="1" applyFill="1" applyBorder="1" applyAlignment="1" applyProtection="1">
      <alignment horizontal="left" vertical="center" wrapText="1"/>
      <protection locked="0"/>
    </xf>
    <xf numFmtId="3" fontId="30" fillId="0" borderId="94" xfId="0" applyNumberFormat="1" applyFont="1" applyFill="1" applyBorder="1" applyAlignment="1" applyProtection="1">
      <alignment horizontal="right" vertical="center" wrapText="1" indent="1"/>
      <protection locked="0"/>
    </xf>
    <xf numFmtId="3" fontId="30" fillId="0" borderId="188" xfId="0" applyNumberFormat="1" applyFont="1" applyFill="1" applyBorder="1" applyAlignment="1" applyProtection="1">
      <alignment horizontal="right" vertical="center" wrapText="1" indent="1"/>
      <protection locked="0"/>
    </xf>
    <xf numFmtId="3" fontId="30" fillId="0" borderId="151" xfId="0" applyNumberFormat="1" applyFont="1" applyFill="1" applyBorder="1" applyAlignment="1" applyProtection="1">
      <alignment horizontal="right" vertical="center" wrapText="1" indent="1"/>
      <protection locked="0"/>
    </xf>
    <xf numFmtId="0" fontId="6" fillId="0" borderId="96"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3" fontId="30" fillId="0" borderId="96" xfId="0" applyNumberFormat="1" applyFont="1" applyFill="1" applyBorder="1" applyAlignment="1" applyProtection="1">
      <alignment horizontal="right" vertical="center" wrapText="1" indent="1"/>
      <protection locked="0"/>
    </xf>
    <xf numFmtId="3" fontId="30" fillId="0" borderId="13" xfId="0" applyNumberFormat="1" applyFont="1" applyFill="1" applyBorder="1" applyAlignment="1" applyProtection="1">
      <alignment horizontal="right" vertical="center" wrapText="1" indent="1"/>
      <protection locked="0"/>
    </xf>
    <xf numFmtId="3" fontId="30" fillId="0" borderId="71" xfId="0" applyNumberFormat="1" applyFont="1" applyFill="1" applyBorder="1" applyAlignment="1" applyProtection="1">
      <alignment horizontal="right" vertical="center" wrapText="1" indent="1"/>
      <protection locked="0"/>
    </xf>
    <xf numFmtId="0" fontId="6" fillId="0" borderId="59" xfId="0" applyFont="1" applyFill="1" applyBorder="1" applyAlignment="1" applyProtection="1">
      <alignment horizontal="left" vertical="center" wrapText="1"/>
      <protection locked="0"/>
    </xf>
    <xf numFmtId="0" fontId="6" fillId="0" borderId="51" xfId="0" applyFont="1" applyFill="1" applyBorder="1" applyAlignment="1" applyProtection="1">
      <alignment horizontal="left" vertical="center" wrapText="1"/>
      <protection locked="0"/>
    </xf>
    <xf numFmtId="0" fontId="6" fillId="0" borderId="17" xfId="0" applyFont="1" applyFill="1" applyBorder="1" applyAlignment="1" applyProtection="1">
      <alignment horizontal="left" vertical="center" wrapText="1"/>
      <protection locked="0"/>
    </xf>
    <xf numFmtId="3" fontId="30" fillId="0" borderId="17" xfId="0" applyNumberFormat="1" applyFont="1" applyFill="1" applyBorder="1" applyAlignment="1" applyProtection="1">
      <alignment horizontal="right" vertical="center" wrapText="1" indent="1"/>
      <protection locked="0"/>
    </xf>
    <xf numFmtId="0" fontId="32" fillId="0" borderId="10" xfId="0" applyFont="1" applyFill="1" applyBorder="1" applyAlignment="1" applyProtection="1">
      <alignment horizontal="center" vertical="center"/>
      <protection locked="0"/>
    </xf>
    <xf numFmtId="0" fontId="32" fillId="0" borderId="13" xfId="0" applyFont="1" applyFill="1" applyBorder="1" applyAlignment="1" applyProtection="1">
      <alignment horizontal="center" vertical="center"/>
      <protection locked="0"/>
    </xf>
    <xf numFmtId="0" fontId="6" fillId="0" borderId="265" xfId="0" applyFont="1" applyFill="1" applyBorder="1" applyAlignment="1" applyProtection="1">
      <alignment horizontal="left" vertical="center" wrapText="1"/>
      <protection locked="0"/>
    </xf>
    <xf numFmtId="0" fontId="6" fillId="0" borderId="286" xfId="0" applyFont="1" applyFill="1" applyBorder="1" applyAlignment="1" applyProtection="1">
      <alignment horizontal="left" vertical="center" wrapText="1"/>
      <protection locked="0"/>
    </xf>
    <xf numFmtId="0" fontId="6" fillId="0" borderId="183" xfId="0" applyFont="1" applyFill="1" applyBorder="1" applyAlignment="1" applyProtection="1">
      <alignment horizontal="left" vertical="center" wrapText="1"/>
      <protection locked="0"/>
    </xf>
    <xf numFmtId="3" fontId="30" fillId="0" borderId="183" xfId="0" applyNumberFormat="1" applyFont="1" applyFill="1" applyBorder="1" applyAlignment="1" applyProtection="1">
      <alignment horizontal="right" vertical="center" wrapText="1" indent="1"/>
      <protection locked="0"/>
    </xf>
    <xf numFmtId="3" fontId="28" fillId="0" borderId="2" xfId="0" applyNumberFormat="1" applyFont="1" applyBorder="1" applyAlignment="1" applyProtection="1">
      <alignment horizontal="right" vertical="center" wrapText="1" indent="1"/>
      <protection locked="0"/>
    </xf>
    <xf numFmtId="3" fontId="28" fillId="3" borderId="202" xfId="0" applyNumberFormat="1" applyFont="1" applyFill="1" applyBorder="1" applyAlignment="1" applyProtection="1">
      <alignment horizontal="right" vertical="center" wrapText="1"/>
      <protection locked="0"/>
    </xf>
    <xf numFmtId="3" fontId="28" fillId="3" borderId="263" xfId="0" applyNumberFormat="1" applyFont="1" applyFill="1" applyBorder="1" applyAlignment="1" applyProtection="1">
      <alignment horizontal="right" vertical="center" wrapText="1"/>
      <protection locked="0"/>
    </xf>
    <xf numFmtId="3" fontId="28" fillId="0" borderId="202" xfId="0" applyNumberFormat="1" applyFont="1" applyFill="1" applyBorder="1" applyAlignment="1" applyProtection="1">
      <alignment horizontal="right" vertical="center" wrapText="1"/>
      <protection locked="0"/>
    </xf>
    <xf numFmtId="3" fontId="28" fillId="0" borderId="263" xfId="0" applyNumberFormat="1" applyFont="1" applyFill="1" applyBorder="1" applyAlignment="1" applyProtection="1">
      <alignment horizontal="right" vertical="center" wrapText="1"/>
      <protection locked="0"/>
    </xf>
    <xf numFmtId="0" fontId="32" fillId="0" borderId="91" xfId="0" applyFont="1" applyFill="1" applyBorder="1" applyAlignment="1" applyProtection="1">
      <alignment horizontal="center" vertical="center"/>
      <protection locked="0"/>
    </xf>
    <xf numFmtId="0" fontId="32" fillId="0" borderId="188" xfId="0" applyFont="1" applyFill="1" applyBorder="1" applyAlignment="1" applyProtection="1">
      <alignment horizontal="center" vertical="center"/>
      <protection locked="0"/>
    </xf>
    <xf numFmtId="0" fontId="32" fillId="0" borderId="104" xfId="0" applyFont="1" applyBorder="1" applyAlignment="1" applyProtection="1">
      <alignment horizontal="center" vertical="center"/>
      <protection locked="0"/>
    </xf>
    <xf numFmtId="0" fontId="32" fillId="0" borderId="48" xfId="0" applyFont="1" applyBorder="1" applyAlignment="1" applyProtection="1">
      <alignment horizontal="center" vertical="center"/>
      <protection locked="0"/>
    </xf>
    <xf numFmtId="0" fontId="32" fillId="0" borderId="133" xfId="0" applyFont="1" applyBorder="1" applyAlignment="1" applyProtection="1">
      <alignment horizontal="center" vertical="center"/>
      <protection locked="0"/>
    </xf>
    <xf numFmtId="0" fontId="32" fillId="0" borderId="147" xfId="0" applyFont="1" applyBorder="1" applyAlignment="1" applyProtection="1">
      <alignment horizontal="center" vertical="center"/>
      <protection locked="0"/>
    </xf>
    <xf numFmtId="0" fontId="6" fillId="0" borderId="91" xfId="0" applyFont="1" applyBorder="1" applyAlignment="1" applyProtection="1">
      <alignment horizontal="center" vertical="top"/>
      <protection locked="0"/>
    </xf>
    <xf numFmtId="0" fontId="6" fillId="0" borderId="102" xfId="0" applyFont="1" applyBorder="1" applyAlignment="1" applyProtection="1">
      <alignment horizontal="center" vertical="top"/>
      <protection locked="0"/>
    </xf>
    <xf numFmtId="0" fontId="32" fillId="0" borderId="2" xfId="0" applyFont="1" applyBorder="1" applyAlignment="1" applyProtection="1">
      <alignment horizontal="center" vertical="center"/>
      <protection locked="0"/>
    </xf>
    <xf numFmtId="0" fontId="3" fillId="3" borderId="202"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6" xfId="0" applyFont="1" applyFill="1" applyBorder="1" applyAlignment="1" applyProtection="1">
      <alignment horizontal="left" vertical="center" wrapText="1"/>
      <protection locked="0"/>
    </xf>
    <xf numFmtId="0" fontId="32" fillId="0" borderId="10"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3" fontId="30" fillId="0" borderId="1" xfId="0" applyNumberFormat="1" applyFont="1" applyBorder="1" applyAlignment="1" applyProtection="1">
      <alignment horizontal="right" vertical="center" wrapText="1" indent="1"/>
      <protection locked="0"/>
    </xf>
    <xf numFmtId="3" fontId="30" fillId="0" borderId="2" xfId="0" applyNumberFormat="1" applyFont="1" applyBorder="1" applyAlignment="1" applyProtection="1">
      <alignment horizontal="right" vertical="center" wrapText="1" indent="1"/>
      <protection locked="0"/>
    </xf>
    <xf numFmtId="0" fontId="32" fillId="0" borderId="153" xfId="0" applyFont="1" applyBorder="1" applyAlignment="1" applyProtection="1">
      <alignment horizontal="center" vertical="center"/>
      <protection locked="0"/>
    </xf>
    <xf numFmtId="0" fontId="6" fillId="0" borderId="147" xfId="0" applyFont="1" applyBorder="1" applyAlignment="1" applyProtection="1">
      <alignment horizontal="left" vertical="center" wrapText="1"/>
      <protection locked="0"/>
    </xf>
    <xf numFmtId="0" fontId="6" fillId="0" borderId="153" xfId="0" applyFont="1" applyBorder="1" applyAlignment="1" applyProtection="1">
      <alignment horizontal="left" vertical="center" wrapText="1"/>
      <protection locked="0"/>
    </xf>
    <xf numFmtId="3" fontId="30" fillId="0" borderId="149" xfId="0" applyNumberFormat="1" applyFont="1" applyBorder="1" applyAlignment="1" applyProtection="1">
      <alignment horizontal="right" vertical="center" wrapText="1" indent="1"/>
      <protection locked="0"/>
    </xf>
    <xf numFmtId="3" fontId="30" fillId="0" borderId="153" xfId="0" applyNumberFormat="1" applyFont="1" applyBorder="1" applyAlignment="1" applyProtection="1">
      <alignment horizontal="right" vertical="center" wrapText="1" indent="1"/>
      <protection locked="0"/>
    </xf>
    <xf numFmtId="0" fontId="32" fillId="3" borderId="44" xfId="0" applyFont="1" applyFill="1" applyBorder="1" applyAlignment="1" applyProtection="1">
      <alignment horizontal="center" vertical="center"/>
      <protection locked="0"/>
    </xf>
    <xf numFmtId="0" fontId="32" fillId="3" borderId="46" xfId="0" applyFont="1" applyFill="1" applyBorder="1" applyAlignment="1" applyProtection="1">
      <alignment horizontal="center" vertical="center"/>
      <protection locked="0"/>
    </xf>
    <xf numFmtId="3" fontId="30" fillId="0" borderId="47" xfId="0" applyNumberFormat="1" applyFont="1" applyFill="1" applyBorder="1" applyAlignment="1" applyProtection="1">
      <alignment horizontal="right" vertical="center" wrapText="1" indent="1"/>
      <protection locked="0"/>
    </xf>
    <xf numFmtId="3" fontId="30" fillId="0" borderId="49" xfId="0" applyNumberFormat="1" applyFont="1" applyFill="1" applyBorder="1" applyAlignment="1" applyProtection="1">
      <alignment horizontal="right" vertical="center" wrapText="1" indent="1"/>
      <protection locked="0"/>
    </xf>
    <xf numFmtId="0" fontId="3" fillId="0" borderId="94" xfId="0" applyFont="1" applyBorder="1" applyAlignment="1" applyProtection="1">
      <alignment horizontal="left" vertical="center" wrapText="1"/>
      <protection locked="0"/>
    </xf>
    <xf numFmtId="0" fontId="3" fillId="0" borderId="188" xfId="0" applyFont="1" applyBorder="1" applyAlignment="1" applyProtection="1">
      <alignment horizontal="left" vertical="center" wrapText="1"/>
      <protection locked="0"/>
    </xf>
    <xf numFmtId="3" fontId="28" fillId="0" borderId="94" xfId="0" applyNumberFormat="1" applyFont="1" applyBorder="1" applyAlignment="1" applyProtection="1">
      <alignment horizontal="right" vertical="center" wrapText="1" indent="1"/>
      <protection hidden="1"/>
    </xf>
    <xf numFmtId="3" fontId="28" fillId="0" borderId="102" xfId="0" applyNumberFormat="1" applyFont="1" applyBorder="1" applyAlignment="1" applyProtection="1">
      <alignment horizontal="right" vertical="center" wrapText="1" indent="1"/>
      <protection hidden="1"/>
    </xf>
    <xf numFmtId="0" fontId="32" fillId="0" borderId="97" xfId="0" applyFont="1" applyBorder="1" applyAlignment="1" applyProtection="1">
      <alignment horizontal="center" vertical="center"/>
      <protection locked="0"/>
    </xf>
    <xf numFmtId="0" fontId="32" fillId="0" borderId="99" xfId="0" applyFont="1" applyBorder="1" applyAlignment="1" applyProtection="1">
      <alignment horizontal="center" vertical="center"/>
      <protection locked="0"/>
    </xf>
    <xf numFmtId="0" fontId="33" fillId="0" borderId="91" xfId="0" applyFont="1" applyBorder="1" applyAlignment="1" applyProtection="1">
      <alignment horizontal="center" vertical="center"/>
      <protection locked="0"/>
    </xf>
    <xf numFmtId="0" fontId="33" fillId="0" borderId="102" xfId="0" applyFont="1" applyBorder="1" applyAlignment="1" applyProtection="1">
      <alignment horizontal="center" vertical="center"/>
      <protection locked="0"/>
    </xf>
    <xf numFmtId="0" fontId="6" fillId="0" borderId="149" xfId="0" applyFont="1" applyBorder="1" applyAlignment="1" applyProtection="1">
      <alignment horizontal="left" vertical="center" wrapText="1"/>
      <protection locked="0"/>
    </xf>
    <xf numFmtId="3" fontId="30" fillId="0" borderId="147" xfId="0" applyNumberFormat="1" applyFont="1" applyBorder="1" applyAlignment="1" applyProtection="1">
      <alignment horizontal="right" vertical="center" wrapText="1" indent="1"/>
      <protection locked="0"/>
    </xf>
    <xf numFmtId="0" fontId="6" fillId="0" borderId="96"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3" fontId="30" fillId="0" borderId="96" xfId="0" applyNumberFormat="1" applyFont="1" applyBorder="1" applyAlignment="1" applyProtection="1">
      <alignment horizontal="right" vertical="center" wrapText="1" indent="1"/>
      <protection locked="0"/>
    </xf>
    <xf numFmtId="3" fontId="30" fillId="0" borderId="11" xfId="0" applyNumberFormat="1" applyFont="1" applyBorder="1" applyAlignment="1" applyProtection="1">
      <alignment horizontal="right" vertical="center" wrapText="1" indent="1"/>
      <protection locked="0"/>
    </xf>
    <xf numFmtId="3" fontId="28" fillId="0" borderId="94" xfId="0" applyNumberFormat="1" applyFont="1" applyFill="1" applyBorder="1" applyAlignment="1" applyProtection="1">
      <alignment horizontal="right" vertical="center" wrapText="1" indent="1"/>
      <protection hidden="1"/>
    </xf>
    <xf numFmtId="3" fontId="28" fillId="0" borderId="151" xfId="0" applyNumberFormat="1" applyFont="1" applyFill="1" applyBorder="1" applyAlignment="1" applyProtection="1">
      <alignment horizontal="right" vertical="center" wrapText="1" indent="1"/>
      <protection hidden="1"/>
    </xf>
    <xf numFmtId="0" fontId="6" fillId="0" borderId="47"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152" xfId="0" applyFont="1" applyBorder="1" applyAlignment="1" applyProtection="1">
      <alignment horizontal="left" vertical="center" wrapText="1"/>
      <protection locked="0"/>
    </xf>
    <xf numFmtId="3" fontId="30" fillId="0" borderId="47" xfId="0" applyNumberFormat="1" applyFont="1" applyBorder="1" applyAlignment="1" applyProtection="1">
      <alignment horizontal="right" vertical="center" wrapText="1" indent="1"/>
      <protection locked="0"/>
    </xf>
    <xf numFmtId="3" fontId="30" fillId="0" borderId="48" xfId="0" applyNumberFormat="1" applyFont="1" applyBorder="1" applyAlignment="1" applyProtection="1">
      <alignment horizontal="right" vertical="center" wrapText="1" indent="1"/>
      <protection locked="0"/>
    </xf>
    <xf numFmtId="0" fontId="6" fillId="0" borderId="100" xfId="0" applyFont="1" applyBorder="1" applyAlignment="1" applyProtection="1">
      <alignment horizontal="left" vertical="center" wrapText="1"/>
      <protection locked="0"/>
    </xf>
    <xf numFmtId="0" fontId="6" fillId="0" borderId="99" xfId="0" applyFont="1" applyBorder="1" applyAlignment="1" applyProtection="1">
      <alignment horizontal="left" vertical="center" wrapText="1"/>
      <protection locked="0"/>
    </xf>
    <xf numFmtId="0" fontId="6" fillId="0" borderId="199" xfId="0" applyFont="1" applyBorder="1" applyAlignment="1" applyProtection="1">
      <alignment horizontal="left" vertical="center" wrapText="1"/>
      <protection locked="0"/>
    </xf>
    <xf numFmtId="3" fontId="30" fillId="0" borderId="100" xfId="0" applyNumberFormat="1" applyFont="1" applyBorder="1" applyAlignment="1" applyProtection="1">
      <alignment horizontal="right" vertical="center" wrapText="1" indent="1"/>
      <protection locked="0"/>
    </xf>
    <xf numFmtId="3" fontId="30" fillId="0" borderId="99" xfId="0" applyNumberFormat="1" applyFont="1" applyBorder="1" applyAlignment="1" applyProtection="1">
      <alignment horizontal="right" vertical="center" wrapText="1" indent="1"/>
      <protection locked="0"/>
    </xf>
    <xf numFmtId="0" fontId="8" fillId="0" borderId="0" xfId="0" applyFont="1" applyAlignment="1" applyProtection="1">
      <alignment horizontal="left" vertical="top" wrapText="1"/>
      <protection locked="0"/>
    </xf>
    <xf numFmtId="0" fontId="13" fillId="0" borderId="0" xfId="0" applyFont="1" applyBorder="1" applyAlignment="1" applyProtection="1">
      <alignment horizontal="left" vertical="center"/>
      <protection locked="0"/>
    </xf>
    <xf numFmtId="0" fontId="9" fillId="0" borderId="2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32" fillId="3" borderId="135" xfId="0" applyFont="1" applyFill="1" applyBorder="1" applyAlignment="1" applyProtection="1">
      <alignment horizontal="center" vertical="top"/>
      <protection locked="0"/>
    </xf>
    <xf numFmtId="0" fontId="32" fillId="3" borderId="40" xfId="0" applyFont="1" applyFill="1" applyBorder="1" applyAlignment="1" applyProtection="1">
      <alignment horizontal="center" vertical="top"/>
      <protection locked="0"/>
    </xf>
    <xf numFmtId="0" fontId="33" fillId="0" borderId="160" xfId="0" applyFont="1" applyBorder="1" applyAlignment="1" applyProtection="1">
      <alignment horizontal="center" vertical="center"/>
      <protection locked="0"/>
    </xf>
    <xf numFmtId="0" fontId="33" fillId="0" borderId="161" xfId="0" applyFont="1" applyBorder="1" applyAlignment="1" applyProtection="1">
      <alignment horizontal="center" vertical="center"/>
      <protection locked="0"/>
    </xf>
    <xf numFmtId="0" fontId="3" fillId="0" borderId="287" xfId="0" applyFont="1" applyBorder="1" applyAlignment="1" applyProtection="1">
      <alignment horizontal="left" vertical="center" wrapText="1"/>
      <protection locked="0"/>
    </xf>
    <xf numFmtId="0" fontId="3" fillId="0" borderId="161" xfId="0" applyFont="1" applyBorder="1" applyAlignment="1" applyProtection="1">
      <alignment horizontal="left" vertical="center" wrapText="1"/>
      <protection locked="0"/>
    </xf>
    <xf numFmtId="0" fontId="3" fillId="0" borderId="305" xfId="0" applyFont="1" applyBorder="1" applyAlignment="1" applyProtection="1">
      <alignment horizontal="left" vertical="center" wrapText="1"/>
      <protection locked="0"/>
    </xf>
    <xf numFmtId="3" fontId="28" fillId="0" borderId="287" xfId="0" applyNumberFormat="1" applyFont="1" applyBorder="1" applyAlignment="1" applyProtection="1">
      <alignment horizontal="right" vertical="center" wrapText="1" indent="1"/>
      <protection locked="0"/>
    </xf>
    <xf numFmtId="3" fontId="28" fillId="0" borderId="161" xfId="0" applyNumberFormat="1" applyFont="1" applyBorder="1" applyAlignment="1" applyProtection="1">
      <alignment horizontal="right" vertical="center" wrapText="1" indent="1"/>
      <protection locked="0"/>
    </xf>
    <xf numFmtId="3" fontId="28" fillId="0" borderId="287" xfId="0" applyNumberFormat="1" applyFont="1" applyFill="1" applyBorder="1" applyAlignment="1" applyProtection="1">
      <alignment horizontal="right" vertical="center" wrapText="1" indent="1"/>
      <protection locked="0"/>
    </xf>
    <xf numFmtId="3" fontId="28" fillId="0" borderId="162" xfId="0" applyNumberFormat="1" applyFont="1" applyFill="1" applyBorder="1" applyAlignment="1" applyProtection="1">
      <alignment horizontal="right" vertical="center" wrapText="1" indent="1"/>
      <protection locked="0"/>
    </xf>
    <xf numFmtId="0" fontId="3" fillId="3" borderId="271" xfId="0" applyFont="1" applyFill="1" applyBorder="1" applyAlignment="1" applyProtection="1">
      <alignment horizontal="left" vertical="center" wrapText="1"/>
      <protection locked="0"/>
    </xf>
    <xf numFmtId="0" fontId="3" fillId="3" borderId="136" xfId="0" applyFont="1" applyFill="1" applyBorder="1" applyAlignment="1" applyProtection="1">
      <alignment horizontal="left" vertical="center" wrapText="1"/>
      <protection locked="0"/>
    </xf>
    <xf numFmtId="0" fontId="3" fillId="3" borderId="270" xfId="0" applyFont="1" applyFill="1" applyBorder="1" applyAlignment="1" applyProtection="1">
      <alignment horizontal="left" vertical="center" wrapText="1"/>
      <protection locked="0"/>
    </xf>
    <xf numFmtId="3" fontId="15" fillId="3" borderId="271" xfId="0" applyNumberFormat="1" applyFont="1" applyFill="1" applyBorder="1" applyAlignment="1" applyProtection="1">
      <alignment horizontal="right" vertical="center" wrapText="1" indent="1"/>
      <protection locked="0"/>
    </xf>
    <xf numFmtId="3" fontId="15" fillId="3" borderId="40" xfId="0" applyNumberFormat="1" applyFont="1" applyFill="1" applyBorder="1" applyAlignment="1" applyProtection="1">
      <alignment horizontal="right" vertical="center" wrapText="1" indent="1"/>
      <protection locked="0"/>
    </xf>
    <xf numFmtId="3" fontId="15" fillId="3" borderId="137" xfId="0" applyNumberFormat="1" applyFont="1" applyFill="1" applyBorder="1" applyAlignment="1" applyProtection="1">
      <alignment horizontal="right" vertical="center" wrapText="1" indent="1"/>
      <protection locked="0"/>
    </xf>
    <xf numFmtId="3" fontId="29" fillId="0" borderId="18" xfId="0" applyNumberFormat="1" applyFont="1" applyFill="1" applyBorder="1" applyAlignment="1" applyProtection="1">
      <alignment horizontal="center" vertical="center" wrapText="1"/>
      <protection hidden="1"/>
    </xf>
    <xf numFmtId="3" fontId="29" fillId="0" borderId="59" xfId="0" applyNumberFormat="1" applyFont="1" applyFill="1" applyBorder="1" applyAlignment="1" applyProtection="1">
      <alignment horizontal="center" vertical="center" wrapText="1"/>
      <protection hidden="1"/>
    </xf>
    <xf numFmtId="0" fontId="4" fillId="0" borderId="18" xfId="0" applyFont="1" applyBorder="1" applyAlignment="1">
      <alignment horizontal="left" vertical="center" wrapText="1"/>
    </xf>
    <xf numFmtId="0" fontId="4" fillId="0" borderId="132"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10" fillId="0" borderId="183" xfId="0" applyFont="1" applyBorder="1" applyAlignment="1" applyProtection="1">
      <alignment horizontal="center" vertical="center" wrapText="1"/>
      <protection locked="0"/>
    </xf>
    <xf numFmtId="0" fontId="10" fillId="0" borderId="199" xfId="0" applyFont="1" applyBorder="1" applyAlignment="1" applyProtection="1">
      <alignment horizontal="center" vertical="center" wrapText="1"/>
      <protection locked="0"/>
    </xf>
    <xf numFmtId="0" fontId="10" fillId="0" borderId="184" xfId="0" applyFont="1" applyBorder="1" applyAlignment="1" applyProtection="1">
      <alignment horizontal="center" vertical="center" wrapText="1"/>
      <protection locked="0"/>
    </xf>
    <xf numFmtId="3" fontId="43" fillId="0" borderId="145" xfId="0" applyNumberFormat="1" applyFont="1" applyFill="1" applyBorder="1" applyAlignment="1" applyProtection="1">
      <alignment horizontal="center" vertical="center"/>
      <protection locked="0"/>
    </xf>
    <xf numFmtId="3" fontId="43" fillId="0" borderId="202" xfId="0" applyNumberFormat="1" applyFont="1" applyFill="1" applyBorder="1" applyAlignment="1" applyProtection="1">
      <alignment horizontal="center" vertical="center"/>
      <protection locked="0"/>
    </xf>
    <xf numFmtId="0" fontId="10" fillId="0" borderId="79" xfId="0" applyFont="1" applyBorder="1" applyAlignment="1" applyProtection="1">
      <alignment horizontal="center" vertical="center"/>
      <protection locked="0"/>
    </xf>
    <xf numFmtId="0" fontId="10" fillId="0" borderId="80" xfId="0" applyFont="1" applyBorder="1" applyAlignment="1" applyProtection="1">
      <alignment horizontal="center" vertical="center"/>
      <protection locked="0"/>
    </xf>
    <xf numFmtId="0" fontId="10" fillId="0" borderId="85" xfId="0" applyFont="1" applyBorder="1" applyAlignment="1" applyProtection="1">
      <alignment horizontal="center" vertical="center"/>
      <protection locked="0"/>
    </xf>
    <xf numFmtId="0" fontId="13" fillId="0" borderId="36" xfId="0" applyFont="1" applyBorder="1" applyAlignment="1" applyProtection="1">
      <alignment horizontal="left" vertical="center"/>
      <protection locked="0"/>
    </xf>
    <xf numFmtId="0" fontId="4" fillId="0" borderId="201" xfId="0" applyFont="1" applyBorder="1" applyAlignment="1" applyProtection="1">
      <alignment horizontal="left" vertical="center"/>
      <protection locked="0"/>
    </xf>
    <xf numFmtId="0" fontId="4" fillId="0" borderId="145" xfId="0" applyFont="1" applyBorder="1" applyAlignment="1" applyProtection="1">
      <alignment horizontal="left" vertical="center"/>
      <protection locked="0"/>
    </xf>
    <xf numFmtId="0" fontId="31" fillId="0" borderId="174" xfId="0" applyFont="1" applyBorder="1" applyAlignment="1" applyProtection="1">
      <alignment horizontal="left" vertical="center" wrapText="1"/>
      <protection locked="0"/>
    </xf>
    <xf numFmtId="0" fontId="31" fillId="0" borderId="147" xfId="0" applyFont="1" applyBorder="1" applyAlignment="1" applyProtection="1">
      <alignment horizontal="left" vertical="center" wrapText="1"/>
      <protection locked="0"/>
    </xf>
    <xf numFmtId="3" fontId="43" fillId="0" borderId="132" xfId="0" applyNumberFormat="1" applyFont="1" applyBorder="1" applyAlignment="1" applyProtection="1">
      <alignment horizontal="center" vertical="center"/>
      <protection locked="0"/>
    </xf>
    <xf numFmtId="3" fontId="18" fillId="0" borderId="134" xfId="0" applyNumberFormat="1" applyFont="1" applyBorder="1" applyAlignment="1" applyProtection="1">
      <alignment horizontal="center" vertical="center"/>
      <protection locked="0"/>
    </xf>
    <xf numFmtId="3" fontId="18" fillId="0" borderId="148" xfId="0" applyNumberFormat="1" applyFont="1" applyBorder="1" applyAlignment="1" applyProtection="1">
      <alignment horizontal="center" vertical="center"/>
      <protection locked="0"/>
    </xf>
    <xf numFmtId="3" fontId="18" fillId="0" borderId="175" xfId="0" applyNumberFormat="1" applyFont="1" applyBorder="1" applyAlignment="1" applyProtection="1">
      <alignment horizontal="center" vertical="center"/>
      <protection locked="0"/>
    </xf>
    <xf numFmtId="3" fontId="18" fillId="0" borderId="132" xfId="0" applyNumberFormat="1" applyFont="1" applyBorder="1" applyAlignment="1" applyProtection="1">
      <alignment horizontal="center" vertical="center"/>
      <protection locked="0"/>
    </xf>
    <xf numFmtId="3" fontId="18" fillId="0" borderId="18" xfId="0" applyNumberFormat="1" applyFont="1" applyBorder="1" applyAlignment="1" applyProtection="1">
      <alignment horizontal="center" vertical="center"/>
      <protection locked="0"/>
    </xf>
    <xf numFmtId="3" fontId="18" fillId="0" borderId="59" xfId="0" applyNumberFormat="1" applyFont="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4" fillId="0" borderId="117"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13" xfId="0" applyFont="1" applyBorder="1" applyAlignment="1" applyProtection="1">
      <alignment horizontal="left" wrapText="1"/>
      <protection locked="0"/>
    </xf>
    <xf numFmtId="0" fontId="4" fillId="0" borderId="24" xfId="0" applyFont="1" applyBorder="1" applyAlignment="1" applyProtection="1">
      <alignment horizontal="left" wrapText="1"/>
      <protection locked="0"/>
    </xf>
    <xf numFmtId="0" fontId="4" fillId="0" borderId="54" xfId="0" applyFont="1" applyBorder="1" applyAlignment="1" applyProtection="1">
      <alignment horizontal="left" wrapText="1"/>
      <protection locked="0"/>
    </xf>
    <xf numFmtId="0" fontId="21" fillId="0" borderId="80" xfId="0" applyFont="1" applyBorder="1" applyAlignment="1" applyProtection="1">
      <alignment horizontal="center" vertical="center"/>
      <protection locked="0"/>
    </xf>
    <xf numFmtId="0" fontId="21" fillId="0" borderId="89" xfId="0" applyFont="1" applyBorder="1" applyAlignment="1" applyProtection="1">
      <alignment horizontal="center" vertical="center"/>
      <protection locked="0"/>
    </xf>
    <xf numFmtId="0" fontId="21" fillId="0" borderId="36" xfId="0" applyFont="1" applyBorder="1" applyAlignment="1" applyProtection="1">
      <alignment horizontal="center" vertical="center"/>
      <protection locked="0"/>
    </xf>
    <xf numFmtId="0" fontId="21" fillId="0" borderId="78" xfId="0" applyFont="1" applyBorder="1" applyAlignment="1" applyProtection="1">
      <alignment horizontal="center" vertical="center"/>
      <protection locked="0"/>
    </xf>
    <xf numFmtId="0" fontId="21" fillId="0" borderId="31" xfId="0" applyFont="1" applyBorder="1" applyAlignment="1" applyProtection="1">
      <alignment horizontal="center" vertical="center" wrapText="1"/>
      <protection locked="0"/>
    </xf>
    <xf numFmtId="0" fontId="21" fillId="0" borderId="32" xfId="0" applyFont="1" applyBorder="1" applyAlignment="1" applyProtection="1">
      <alignment horizontal="center" vertical="center" wrapText="1"/>
      <protection locked="0"/>
    </xf>
    <xf numFmtId="0" fontId="4" fillId="0" borderId="110" xfId="0" applyFont="1" applyBorder="1" applyAlignment="1" applyProtection="1">
      <alignment horizontal="left"/>
      <protection locked="0"/>
    </xf>
    <xf numFmtId="0" fontId="4" fillId="0" borderId="82" xfId="0" applyFont="1" applyBorder="1" applyAlignment="1" applyProtection="1">
      <alignment horizontal="left"/>
      <protection locked="0"/>
    </xf>
    <xf numFmtId="0" fontId="4" fillId="0" borderId="111" xfId="0" applyFont="1" applyBorder="1" applyAlignment="1" applyProtection="1">
      <alignment horizontal="left"/>
      <protection locked="0"/>
    </xf>
    <xf numFmtId="0" fontId="4" fillId="0" borderId="46"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3" fontId="43" fillId="0" borderId="201" xfId="0" applyNumberFormat="1" applyFont="1" applyBorder="1" applyAlignment="1" applyProtection="1">
      <alignment horizontal="center" vertical="center"/>
      <protection locked="0"/>
    </xf>
    <xf numFmtId="3" fontId="43" fillId="0" borderId="145" xfId="0" applyNumberFormat="1" applyFont="1" applyBorder="1" applyAlignment="1" applyProtection="1">
      <alignment horizontal="center" vertical="center"/>
      <protection locked="0"/>
    </xf>
    <xf numFmtId="3" fontId="43" fillId="0" borderId="202" xfId="0" applyNumberFormat="1" applyFont="1" applyBorder="1" applyAlignment="1" applyProtection="1">
      <alignment horizontal="center" vertical="center"/>
      <protection locked="0"/>
    </xf>
    <xf numFmtId="0" fontId="12" fillId="0" borderId="76" xfId="0" applyFont="1" applyBorder="1" applyAlignment="1" applyProtection="1">
      <alignment horizontal="center" vertical="center"/>
      <protection locked="0"/>
    </xf>
    <xf numFmtId="0" fontId="12" fillId="0" borderId="77"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4" fillId="0" borderId="26" xfId="0" applyFont="1" applyBorder="1" applyAlignment="1" applyProtection="1">
      <alignment horizontal="left" vertical="center"/>
      <protection locked="0"/>
    </xf>
    <xf numFmtId="0" fontId="21" fillId="0" borderId="270" xfId="0" applyFont="1" applyBorder="1" applyAlignment="1" applyProtection="1">
      <alignment horizontal="center" vertical="center" wrapText="1"/>
      <protection locked="0"/>
    </xf>
    <xf numFmtId="0" fontId="21" fillId="0" borderId="353" xfId="0" applyFont="1" applyBorder="1" applyAlignment="1" applyProtection="1">
      <alignment horizontal="center" vertical="center" wrapText="1"/>
      <protection locked="0"/>
    </xf>
    <xf numFmtId="0" fontId="21" fillId="0" borderId="354" xfId="0" applyFont="1" applyBorder="1" applyAlignment="1" applyProtection="1">
      <alignment horizontal="center" vertical="center" wrapText="1"/>
      <protection locked="0"/>
    </xf>
    <xf numFmtId="0" fontId="21" fillId="0" borderId="129" xfId="0" applyFont="1" applyBorder="1" applyAlignment="1" applyProtection="1">
      <alignment horizontal="center" vertical="center"/>
      <protection locked="0"/>
    </xf>
    <xf numFmtId="0" fontId="21" fillId="0" borderId="130" xfId="0" applyFont="1" applyBorder="1" applyAlignment="1" applyProtection="1">
      <alignment horizontal="center" vertical="center"/>
      <protection locked="0"/>
    </xf>
    <xf numFmtId="0" fontId="21" fillId="0" borderId="200" xfId="0" applyFont="1" applyBorder="1" applyAlignment="1" applyProtection="1">
      <alignment horizontal="center" vertical="center"/>
      <protection locked="0"/>
    </xf>
    <xf numFmtId="0" fontId="4" fillId="0" borderId="37" xfId="0" applyFont="1" applyBorder="1" applyAlignment="1" applyProtection="1">
      <alignment horizontal="center"/>
      <protection locked="0"/>
    </xf>
    <xf numFmtId="0" fontId="4" fillId="0" borderId="38" xfId="0" applyFont="1" applyBorder="1" applyAlignment="1" applyProtection="1">
      <alignment horizontal="center"/>
      <protection locked="0"/>
    </xf>
    <xf numFmtId="0" fontId="6" fillId="0" borderId="0" xfId="0" applyFont="1" applyBorder="1" applyAlignment="1" applyProtection="1">
      <alignment horizontal="justify" vertical="top" wrapText="1"/>
      <protection locked="0"/>
    </xf>
    <xf numFmtId="0" fontId="10" fillId="0" borderId="0" xfId="0" applyFont="1" applyBorder="1" applyAlignment="1" applyProtection="1">
      <alignment horizontal="justify" vertical="top"/>
      <protection locked="0"/>
    </xf>
    <xf numFmtId="0" fontId="21" fillId="0" borderId="95" xfId="0" applyFont="1" applyBorder="1" applyAlignment="1" applyProtection="1">
      <alignment horizontal="center" vertical="center"/>
      <protection locked="0"/>
    </xf>
    <xf numFmtId="0" fontId="22" fillId="0" borderId="372" xfId="0" applyFont="1" applyBorder="1" applyAlignment="1" applyProtection="1">
      <alignment horizontal="left" vertical="center" wrapText="1" indent="1"/>
      <protection locked="0"/>
    </xf>
    <xf numFmtId="0" fontId="22" fillId="0" borderId="289" xfId="0" applyFont="1" applyBorder="1" applyAlignment="1" applyProtection="1">
      <alignment horizontal="left" vertical="center" wrapText="1" indent="1"/>
      <protection locked="0"/>
    </xf>
    <xf numFmtId="0" fontId="22" fillId="0" borderId="290" xfId="0" applyFont="1" applyBorder="1" applyAlignment="1" applyProtection="1">
      <alignment horizontal="left" vertical="center" wrapText="1" indent="1"/>
      <protection locked="0"/>
    </xf>
    <xf numFmtId="0" fontId="4" fillId="0" borderId="250" xfId="0" applyFont="1" applyBorder="1" applyAlignment="1" applyProtection="1">
      <alignment horizontal="left" vertical="center" wrapText="1"/>
      <protection locked="0"/>
    </xf>
    <xf numFmtId="3" fontId="12" fillId="0" borderId="343" xfId="0" applyNumberFormat="1" applyFont="1" applyBorder="1" applyAlignment="1" applyProtection="1">
      <alignment horizontal="center" vertical="center" wrapText="1"/>
      <protection locked="0"/>
    </xf>
    <xf numFmtId="0" fontId="4" fillId="0" borderId="253" xfId="0" applyFont="1" applyBorder="1" applyAlignment="1" applyProtection="1">
      <alignment horizontal="left" vertical="center" wrapText="1"/>
      <protection locked="0"/>
    </xf>
    <xf numFmtId="0" fontId="4" fillId="0" borderId="254" xfId="0" applyFont="1" applyBorder="1" applyAlignment="1" applyProtection="1">
      <alignment horizontal="left" vertical="center" wrapText="1"/>
      <protection locked="0"/>
    </xf>
    <xf numFmtId="0" fontId="4" fillId="0" borderId="255" xfId="0" applyFont="1" applyBorder="1" applyAlignment="1" applyProtection="1">
      <alignment horizontal="left" vertical="center" wrapText="1"/>
      <protection locked="0"/>
    </xf>
    <xf numFmtId="0" fontId="10" fillId="0" borderId="366" xfId="0" applyFont="1" applyBorder="1" applyAlignment="1" applyProtection="1">
      <alignment horizontal="center" vertical="center" wrapText="1"/>
      <protection locked="0"/>
    </xf>
    <xf numFmtId="0" fontId="10" fillId="0" borderId="360" xfId="0" applyFont="1" applyBorder="1" applyAlignment="1" applyProtection="1">
      <alignment horizontal="center" vertical="center" wrapText="1"/>
      <protection locked="0"/>
    </xf>
    <xf numFmtId="0" fontId="4" fillId="0" borderId="328" xfId="0" applyFont="1" applyFill="1" applyBorder="1" applyAlignment="1" applyProtection="1">
      <alignment horizontal="left" vertical="center" wrapText="1"/>
      <protection locked="0"/>
    </xf>
    <xf numFmtId="0" fontId="4" fillId="0" borderId="329" xfId="0" applyFont="1" applyFill="1" applyBorder="1" applyAlignment="1" applyProtection="1">
      <alignment horizontal="left" vertical="center" wrapText="1"/>
      <protection locked="0"/>
    </xf>
    <xf numFmtId="0" fontId="4" fillId="0" borderId="330" xfId="0" applyFont="1" applyFill="1" applyBorder="1" applyAlignment="1" applyProtection="1">
      <alignment horizontal="left" vertical="center" wrapText="1"/>
      <protection locked="0"/>
    </xf>
    <xf numFmtId="3" fontId="12" fillId="0" borderId="329" xfId="0" applyNumberFormat="1" applyFont="1" applyFill="1" applyBorder="1" applyAlignment="1" applyProtection="1">
      <alignment horizontal="center" vertical="center" wrapText="1"/>
      <protection locked="0"/>
    </xf>
    <xf numFmtId="3" fontId="12" fillId="0" borderId="330" xfId="0" applyNumberFormat="1" applyFont="1" applyFill="1" applyBorder="1" applyAlignment="1" applyProtection="1">
      <alignment horizontal="center" vertical="center" wrapText="1"/>
      <protection locked="0"/>
    </xf>
    <xf numFmtId="3" fontId="12" fillId="0" borderId="331" xfId="0" applyNumberFormat="1" applyFont="1" applyFill="1" applyBorder="1" applyAlignment="1" applyProtection="1">
      <alignment horizontal="center" vertical="center" wrapText="1"/>
      <protection locked="0"/>
    </xf>
    <xf numFmtId="3" fontId="12" fillId="0" borderId="332" xfId="0" applyNumberFormat="1" applyFont="1" applyFill="1" applyBorder="1" applyAlignment="1" applyProtection="1">
      <alignment horizontal="center" vertical="center" wrapText="1"/>
      <protection locked="0"/>
    </xf>
    <xf numFmtId="3" fontId="12" fillId="0" borderId="334" xfId="0" applyNumberFormat="1" applyFont="1" applyFill="1" applyBorder="1" applyAlignment="1" applyProtection="1">
      <alignment horizontal="center" vertical="center" wrapText="1"/>
      <protection locked="0"/>
    </xf>
    <xf numFmtId="3" fontId="12" fillId="0" borderId="335" xfId="0" applyNumberFormat="1" applyFont="1" applyFill="1" applyBorder="1" applyAlignment="1" applyProtection="1">
      <alignment horizontal="center" vertical="center" wrapText="1"/>
      <protection locked="0"/>
    </xf>
    <xf numFmtId="3" fontId="12" fillId="0" borderId="336" xfId="0" applyNumberFormat="1" applyFont="1" applyFill="1" applyBorder="1" applyAlignment="1" applyProtection="1">
      <alignment horizontal="center" vertical="center" wrapText="1"/>
      <protection locked="0"/>
    </xf>
    <xf numFmtId="3" fontId="12" fillId="0" borderId="337" xfId="0" applyNumberFormat="1" applyFont="1" applyFill="1" applyBorder="1" applyAlignment="1" applyProtection="1">
      <alignment horizontal="center" vertical="center" wrapText="1"/>
      <protection locked="0"/>
    </xf>
    <xf numFmtId="0" fontId="4" fillId="0" borderId="338" xfId="0" applyFont="1" applyFill="1" applyBorder="1" applyAlignment="1" applyProtection="1">
      <alignment horizontal="left" vertical="center" wrapText="1"/>
      <protection locked="0"/>
    </xf>
    <xf numFmtId="0" fontId="4" fillId="0" borderId="339" xfId="0" applyFont="1" applyFill="1" applyBorder="1" applyAlignment="1" applyProtection="1">
      <alignment horizontal="left" vertical="center" wrapText="1"/>
      <protection locked="0"/>
    </xf>
    <xf numFmtId="0" fontId="4" fillId="0" borderId="340" xfId="0" applyFont="1" applyFill="1" applyBorder="1" applyAlignment="1" applyProtection="1">
      <alignment horizontal="left" vertical="center" wrapText="1"/>
      <protection locked="0"/>
    </xf>
    <xf numFmtId="3" fontId="12" fillId="0" borderId="339" xfId="0" applyNumberFormat="1" applyFont="1" applyFill="1" applyBorder="1" applyAlignment="1" applyProtection="1">
      <alignment horizontal="center" vertical="center" wrapText="1"/>
      <protection locked="0"/>
    </xf>
    <xf numFmtId="3" fontId="12" fillId="0" borderId="340" xfId="0" applyNumberFormat="1" applyFont="1" applyFill="1" applyBorder="1" applyAlignment="1" applyProtection="1">
      <alignment horizontal="center" vertical="center" wrapText="1"/>
      <protection locked="0"/>
    </xf>
    <xf numFmtId="3" fontId="12" fillId="0" borderId="341" xfId="0" applyNumberFormat="1" applyFont="1" applyFill="1" applyBorder="1" applyAlignment="1" applyProtection="1">
      <alignment horizontal="center" vertical="center" wrapText="1"/>
      <protection locked="0"/>
    </xf>
    <xf numFmtId="3" fontId="12" fillId="0" borderId="342" xfId="0" applyNumberFormat="1" applyFont="1" applyFill="1" applyBorder="1" applyAlignment="1" applyProtection="1">
      <alignment horizontal="center" vertical="center" wrapText="1"/>
      <protection locked="0"/>
    </xf>
    <xf numFmtId="0" fontId="10" fillId="0" borderId="228" xfId="0" applyFont="1" applyBorder="1" applyAlignment="1" applyProtection="1">
      <alignment horizontal="center" vertical="center"/>
      <protection locked="0"/>
    </xf>
    <xf numFmtId="0" fontId="10" fillId="0" borderId="229" xfId="0" applyFont="1" applyBorder="1" applyAlignment="1" applyProtection="1">
      <alignment horizontal="center" vertical="center"/>
      <protection locked="0"/>
    </xf>
    <xf numFmtId="0" fontId="10" fillId="0" borderId="230" xfId="0" applyFont="1" applyBorder="1" applyAlignment="1" applyProtection="1">
      <alignment horizontal="center" vertical="center"/>
      <protection locked="0"/>
    </xf>
    <xf numFmtId="3" fontId="21" fillId="0" borderId="53" xfId="0" applyNumberFormat="1" applyFont="1" applyFill="1" applyBorder="1" applyAlignment="1" applyProtection="1">
      <alignment horizontal="center" vertical="center"/>
      <protection hidden="1"/>
    </xf>
    <xf numFmtId="0" fontId="22" fillId="0" borderId="16" xfId="0" applyFont="1" applyBorder="1" applyAlignment="1" applyProtection="1">
      <alignment horizontal="left" vertical="center"/>
      <protection locked="0"/>
    </xf>
    <xf numFmtId="0" fontId="22" fillId="0" borderId="2" xfId="0" applyFont="1" applyBorder="1" applyAlignment="1" applyProtection="1">
      <alignment horizontal="left" vertical="center"/>
      <protection locked="0"/>
    </xf>
    <xf numFmtId="0" fontId="21" fillId="0" borderId="229" xfId="0" applyFont="1" applyBorder="1" applyAlignment="1" applyProtection="1">
      <alignment horizontal="center" vertical="center" wrapText="1"/>
      <protection locked="0"/>
    </xf>
    <xf numFmtId="0" fontId="21" fillId="0" borderId="230" xfId="0" applyFont="1" applyBorder="1" applyAlignment="1" applyProtection="1">
      <alignment horizontal="center" vertical="center" wrapText="1"/>
      <protection locked="0"/>
    </xf>
    <xf numFmtId="0" fontId="21" fillId="0" borderId="231" xfId="0" applyFont="1" applyBorder="1" applyAlignment="1" applyProtection="1">
      <alignment horizontal="center" vertical="center" wrapText="1"/>
      <protection locked="0"/>
    </xf>
    <xf numFmtId="0" fontId="21" fillId="0" borderId="232" xfId="0" applyFont="1" applyBorder="1" applyAlignment="1" applyProtection="1">
      <alignment horizontal="center" vertical="center" wrapText="1"/>
      <protection locked="0"/>
    </xf>
    <xf numFmtId="3" fontId="12" fillId="0" borderId="255" xfId="0" applyNumberFormat="1" applyFont="1" applyBorder="1" applyAlignment="1" applyProtection="1">
      <alignment horizontal="center" vertical="center" wrapText="1"/>
      <protection locked="0"/>
    </xf>
    <xf numFmtId="3" fontId="22" fillId="0" borderId="17" xfId="0" applyNumberFormat="1" applyFont="1" applyFill="1" applyBorder="1" applyAlignment="1" applyProtection="1">
      <alignment horizontal="center" vertical="center"/>
      <protection locked="0"/>
    </xf>
    <xf numFmtId="0" fontId="21" fillId="0" borderId="228" xfId="0" applyFont="1" applyBorder="1" applyAlignment="1" applyProtection="1">
      <alignment horizontal="center" vertical="center" wrapText="1"/>
      <protection locked="0"/>
    </xf>
    <xf numFmtId="0" fontId="4" fillId="0" borderId="0" xfId="0" applyFont="1" applyBorder="1" applyAlignment="1">
      <alignment horizontal="left" vertical="center"/>
    </xf>
    <xf numFmtId="0" fontId="22" fillId="0" borderId="64" xfId="0" applyFont="1" applyBorder="1" applyAlignment="1" applyProtection="1">
      <alignment horizontal="left" vertical="center"/>
      <protection locked="0"/>
    </xf>
    <xf numFmtId="0" fontId="22" fillId="0" borderId="65" xfId="0" applyFont="1" applyBorder="1" applyAlignment="1" applyProtection="1">
      <alignment horizontal="left" vertical="center"/>
      <protection locked="0"/>
    </xf>
    <xf numFmtId="0" fontId="22" fillId="0" borderId="133" xfId="0" applyFont="1" applyBorder="1" applyAlignment="1" applyProtection="1">
      <alignment horizontal="left" vertical="center" wrapText="1"/>
      <protection locked="0"/>
    </xf>
    <xf numFmtId="0" fontId="22" fillId="0" borderId="147" xfId="0" applyFont="1" applyBorder="1" applyAlignment="1" applyProtection="1">
      <alignment horizontal="left" vertical="center"/>
      <protection locked="0"/>
    </xf>
    <xf numFmtId="3" fontId="21" fillId="0" borderId="61" xfId="0" applyNumberFormat="1" applyFont="1" applyFill="1" applyBorder="1" applyAlignment="1" applyProtection="1">
      <alignment horizontal="center" vertical="center"/>
      <protection hidden="1"/>
    </xf>
    <xf numFmtId="0" fontId="21" fillId="0" borderId="6" xfId="0" applyFont="1" applyBorder="1" applyAlignment="1" applyProtection="1">
      <alignment horizontal="center" vertical="center" wrapText="1"/>
      <protection locked="0"/>
    </xf>
    <xf numFmtId="0" fontId="21" fillId="0" borderId="33" xfId="0" applyFont="1" applyBorder="1" applyAlignment="1" applyProtection="1">
      <alignment horizontal="left" vertical="center"/>
      <protection locked="0"/>
    </xf>
    <xf numFmtId="0" fontId="21" fillId="0" borderId="34" xfId="0" applyFont="1" applyBorder="1" applyAlignment="1" applyProtection="1">
      <alignment horizontal="left" vertical="center"/>
      <protection locked="0"/>
    </xf>
    <xf numFmtId="0" fontId="21" fillId="0" borderId="53" xfId="0" applyFont="1" applyBorder="1" applyAlignment="1" applyProtection="1">
      <alignment horizontal="left" vertical="center"/>
      <protection locked="0"/>
    </xf>
    <xf numFmtId="0" fontId="12" fillId="0" borderId="33" xfId="0" applyFont="1" applyBorder="1" applyAlignment="1" applyProtection="1">
      <alignment horizontal="left" vertical="center" indent="1"/>
      <protection locked="0"/>
    </xf>
    <xf numFmtId="0" fontId="12" fillId="0" borderId="34" xfId="0" applyFont="1" applyBorder="1" applyAlignment="1" applyProtection="1">
      <alignment horizontal="left" vertical="center" indent="1"/>
      <protection locked="0"/>
    </xf>
    <xf numFmtId="3" fontId="11" fillId="0" borderId="139" xfId="0" applyNumberFormat="1" applyFont="1" applyBorder="1" applyAlignment="1" applyProtection="1">
      <alignment horizontal="center" vertical="center"/>
      <protection hidden="1"/>
    </xf>
    <xf numFmtId="3" fontId="11" fillId="0" borderId="93" xfId="0" applyNumberFormat="1" applyFont="1" applyBorder="1" applyAlignment="1" applyProtection="1">
      <alignment horizontal="center" vertical="center"/>
      <protection hidden="1"/>
    </xf>
    <xf numFmtId="3" fontId="11" fillId="0" borderId="200" xfId="0" applyNumberFormat="1" applyFont="1" applyBorder="1" applyAlignment="1" applyProtection="1">
      <alignment horizontal="center" vertical="center"/>
      <protection hidden="1"/>
    </xf>
    <xf numFmtId="3" fontId="11" fillId="0" borderId="177" xfId="0" applyNumberFormat="1" applyFont="1" applyBorder="1" applyAlignment="1" applyProtection="1">
      <alignment horizontal="center" vertical="center"/>
      <protection hidden="1"/>
    </xf>
    <xf numFmtId="3" fontId="12" fillId="0" borderId="189" xfId="0" applyNumberFormat="1" applyFont="1" applyBorder="1" applyAlignment="1" applyProtection="1">
      <alignment horizontal="center" vertical="center"/>
      <protection locked="0"/>
    </xf>
    <xf numFmtId="3" fontId="12" fillId="0" borderId="190" xfId="0" applyNumberFormat="1" applyFont="1" applyBorder="1" applyAlignment="1" applyProtection="1">
      <alignment horizontal="center" vertical="center"/>
      <protection locked="0"/>
    </xf>
    <xf numFmtId="3" fontId="12" fillId="0" borderId="274" xfId="0" applyNumberFormat="1" applyFont="1" applyBorder="1" applyAlignment="1" applyProtection="1">
      <alignment horizontal="center" vertical="center"/>
      <protection locked="0"/>
    </xf>
    <xf numFmtId="3" fontId="12" fillId="0" borderId="275" xfId="0" applyNumberFormat="1" applyFont="1" applyBorder="1" applyAlignment="1" applyProtection="1">
      <alignment horizontal="center" vertical="center"/>
      <protection locked="0"/>
    </xf>
    <xf numFmtId="3" fontId="11" fillId="0" borderId="51" xfId="0" applyNumberFormat="1" applyFont="1" applyBorder="1" applyAlignment="1" applyProtection="1">
      <alignment horizontal="center" vertical="center"/>
      <protection hidden="1"/>
    </xf>
    <xf numFmtId="3" fontId="11" fillId="0" borderId="17"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0" applyNumberFormat="1" applyFont="1" applyBorder="1" applyAlignment="1" applyProtection="1">
      <alignment horizontal="center" vertical="center"/>
      <protection hidden="1"/>
    </xf>
    <xf numFmtId="3" fontId="11" fillId="0" borderId="271" xfId="0" applyNumberFormat="1" applyFont="1" applyBorder="1" applyAlignment="1" applyProtection="1">
      <alignment horizontal="center" vertical="center"/>
      <protection hidden="1"/>
    </xf>
    <xf numFmtId="3" fontId="11" fillId="0" borderId="137" xfId="0" applyNumberFormat="1" applyFont="1" applyBorder="1" applyAlignment="1" applyProtection="1">
      <alignment horizontal="center" vertical="center"/>
      <protection hidden="1"/>
    </xf>
    <xf numFmtId="3" fontId="21" fillId="0" borderId="378" xfId="0" applyNumberFormat="1" applyFont="1" applyFill="1" applyBorder="1" applyAlignment="1" applyProtection="1">
      <alignment horizontal="center" vertical="center"/>
      <protection hidden="1"/>
    </xf>
    <xf numFmtId="3" fontId="21" fillId="0" borderId="379" xfId="0" applyNumberFormat="1" applyFont="1" applyFill="1" applyBorder="1" applyAlignment="1" applyProtection="1">
      <alignment horizontal="center" vertical="center"/>
      <protection hidden="1"/>
    </xf>
    <xf numFmtId="3" fontId="21" fillId="0" borderId="380" xfId="0" applyNumberFormat="1" applyFont="1" applyFill="1" applyBorder="1" applyAlignment="1" applyProtection="1">
      <alignment horizontal="center" vertical="center"/>
      <protection hidden="1"/>
    </xf>
    <xf numFmtId="0" fontId="21" fillId="0" borderId="306" xfId="0" applyFont="1" applyBorder="1" applyAlignment="1" applyProtection="1">
      <alignment horizontal="center" vertical="center" wrapText="1"/>
      <protection locked="0"/>
    </xf>
    <xf numFmtId="0" fontId="21" fillId="0" borderId="309" xfId="0" applyFont="1" applyBorder="1" applyAlignment="1" applyProtection="1">
      <alignment horizontal="center" vertical="center" wrapText="1"/>
      <protection locked="0"/>
    </xf>
    <xf numFmtId="0" fontId="21" fillId="0" borderId="310" xfId="0" applyFont="1" applyBorder="1" applyAlignment="1" applyProtection="1">
      <alignment horizontal="center" vertical="center" wrapText="1"/>
      <protection locked="0"/>
    </xf>
    <xf numFmtId="0" fontId="21" fillId="0" borderId="210" xfId="0" applyFont="1" applyBorder="1" applyAlignment="1" applyProtection="1">
      <alignment horizontal="left" vertical="center" wrapText="1"/>
      <protection locked="0"/>
    </xf>
    <xf numFmtId="0" fontId="21" fillId="0" borderId="211" xfId="0" applyFont="1" applyBorder="1" applyAlignment="1" applyProtection="1">
      <alignment horizontal="left" vertical="center" wrapText="1"/>
      <protection locked="0"/>
    </xf>
    <xf numFmtId="3" fontId="21" fillId="0" borderId="211" xfId="0" applyNumberFormat="1" applyFont="1" applyFill="1" applyBorder="1" applyAlignment="1" applyProtection="1">
      <alignment horizontal="center" vertical="center"/>
      <protection hidden="1"/>
    </xf>
    <xf numFmtId="3" fontId="21" fillId="0" borderId="212" xfId="0" applyNumberFormat="1" applyFont="1" applyFill="1" applyBorder="1" applyAlignment="1" applyProtection="1">
      <alignment horizontal="center" vertical="center"/>
      <protection hidden="1"/>
    </xf>
    <xf numFmtId="3" fontId="21" fillId="0" borderId="213" xfId="0" applyNumberFormat="1" applyFont="1" applyFill="1" applyBorder="1" applyAlignment="1" applyProtection="1">
      <alignment horizontal="center" vertical="center"/>
      <protection hidden="1"/>
    </xf>
    <xf numFmtId="3" fontId="21" fillId="0" borderId="311" xfId="0" applyNumberFormat="1" applyFont="1" applyFill="1" applyBorder="1" applyAlignment="1" applyProtection="1">
      <alignment horizontal="center" vertical="center"/>
      <protection hidden="1"/>
    </xf>
    <xf numFmtId="3" fontId="21" fillId="0" borderId="277" xfId="0" applyNumberFormat="1" applyFont="1" applyFill="1" applyBorder="1" applyAlignment="1">
      <alignment horizontal="center" vertical="center"/>
    </xf>
    <xf numFmtId="3" fontId="21" fillId="0" borderId="217" xfId="0" applyNumberFormat="1" applyFont="1" applyFill="1" applyBorder="1" applyAlignment="1">
      <alignment horizontal="center" vertical="center"/>
    </xf>
    <xf numFmtId="3" fontId="21" fillId="0" borderId="47" xfId="0" applyNumberFormat="1" applyFont="1" applyFill="1" applyBorder="1" applyAlignment="1">
      <alignment horizontal="center" vertical="center"/>
    </xf>
    <xf numFmtId="3" fontId="21" fillId="0" borderId="48" xfId="0" applyNumberFormat="1" applyFont="1" applyFill="1" applyBorder="1" applyAlignment="1">
      <alignment horizontal="center" vertical="center"/>
    </xf>
    <xf numFmtId="3" fontId="21" fillId="0" borderId="218" xfId="0" applyNumberFormat="1" applyFont="1" applyFill="1" applyBorder="1" applyAlignment="1">
      <alignment horizontal="center" vertical="center"/>
    </xf>
    <xf numFmtId="0" fontId="10" fillId="0" borderId="138" xfId="0" applyFont="1" applyBorder="1" applyAlignment="1" applyProtection="1">
      <alignment horizontal="left" vertical="center" wrapText="1"/>
      <protection locked="0"/>
    </xf>
    <xf numFmtId="3" fontId="12" fillId="0" borderId="172" xfId="0" applyNumberFormat="1" applyFont="1" applyBorder="1" applyAlignment="1" applyProtection="1">
      <alignment horizontal="center" vertical="center"/>
      <protection locked="0"/>
    </xf>
    <xf numFmtId="3" fontId="12" fillId="0" borderId="173" xfId="0" applyNumberFormat="1" applyFont="1" applyBorder="1" applyAlignment="1" applyProtection="1">
      <alignment horizontal="center" vertical="center"/>
      <protection locked="0"/>
    </xf>
    <xf numFmtId="3" fontId="11" fillId="0" borderId="174" xfId="0" applyNumberFormat="1" applyFont="1" applyBorder="1" applyAlignment="1" applyProtection="1">
      <alignment horizontal="center" vertical="center"/>
      <protection hidden="1"/>
    </xf>
    <xf numFmtId="0" fontId="4" fillId="0" borderId="272" xfId="0" applyFont="1" applyBorder="1" applyAlignment="1" applyProtection="1">
      <alignment horizontal="left" vertical="center"/>
      <protection locked="0"/>
    </xf>
    <xf numFmtId="0" fontId="4" fillId="0" borderId="189" xfId="0" applyFont="1" applyBorder="1" applyAlignment="1" applyProtection="1">
      <alignment horizontal="left" vertical="center"/>
      <protection locked="0"/>
    </xf>
    <xf numFmtId="3" fontId="11" fillId="0" borderId="189" xfId="0" applyNumberFormat="1" applyFont="1" applyBorder="1" applyAlignment="1" applyProtection="1">
      <alignment horizontal="center" vertical="center"/>
      <protection hidden="1"/>
    </xf>
    <xf numFmtId="3" fontId="11" fillId="0" borderId="190" xfId="0" applyNumberFormat="1" applyFont="1" applyBorder="1" applyAlignment="1" applyProtection="1">
      <alignment horizontal="center" vertical="center"/>
      <protection hidden="1"/>
    </xf>
    <xf numFmtId="3" fontId="11" fillId="0" borderId="274" xfId="0" applyNumberFormat="1" applyFont="1" applyBorder="1" applyAlignment="1" applyProtection="1">
      <alignment horizontal="center" vertical="center"/>
      <protection hidden="1"/>
    </xf>
    <xf numFmtId="3" fontId="11" fillId="0" borderId="275" xfId="0" applyNumberFormat="1" applyFont="1" applyBorder="1" applyAlignment="1" applyProtection="1">
      <alignment horizontal="center" vertical="center"/>
      <protection hidden="1"/>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5" xfId="0" applyFont="1" applyBorder="1" applyAlignment="1">
      <alignment horizontal="left" vertical="center" wrapText="1"/>
    </xf>
    <xf numFmtId="0" fontId="4" fillId="0" borderId="66" xfId="0" applyFont="1" applyBorder="1" applyAlignment="1">
      <alignment horizontal="left" vertical="center" wrapText="1"/>
    </xf>
    <xf numFmtId="3" fontId="18" fillId="0" borderId="12" xfId="0" applyNumberFormat="1" applyFont="1" applyBorder="1" applyAlignment="1" applyProtection="1">
      <alignment horizontal="center" vertical="center"/>
      <protection locked="0"/>
    </xf>
    <xf numFmtId="0" fontId="4" fillId="0" borderId="13" xfId="0" applyFont="1" applyBorder="1" applyAlignment="1">
      <alignment horizontal="center" vertical="center"/>
    </xf>
    <xf numFmtId="3" fontId="18" fillId="0" borderId="96" xfId="0" applyNumberFormat="1" applyFont="1" applyBorder="1" applyAlignment="1" applyProtection="1">
      <alignment horizontal="center" vertical="center"/>
      <protection locked="0"/>
    </xf>
    <xf numFmtId="0" fontId="4" fillId="0" borderId="71" xfId="0" applyFont="1" applyBorder="1" applyAlignment="1">
      <alignment horizontal="center" vertical="center"/>
    </xf>
    <xf numFmtId="3" fontId="18" fillId="0" borderId="17" xfId="0" applyNumberFormat="1" applyFont="1" applyBorder="1" applyAlignment="1" applyProtection="1">
      <alignment horizontal="center" vertical="center"/>
      <protection locked="0"/>
    </xf>
    <xf numFmtId="0" fontId="4" fillId="0" borderId="3" xfId="0" applyFont="1" applyBorder="1" applyAlignment="1">
      <alignment horizontal="center" vertical="center"/>
    </xf>
    <xf numFmtId="3" fontId="18" fillId="0" borderId="1" xfId="0" applyNumberFormat="1" applyFont="1" applyBorder="1" applyAlignment="1" applyProtection="1">
      <alignment horizontal="center" vertical="center"/>
      <protection locked="0"/>
    </xf>
    <xf numFmtId="0" fontId="4" fillId="0" borderId="52" xfId="0" applyFont="1" applyBorder="1" applyAlignment="1">
      <alignment horizontal="center" vertical="center"/>
    </xf>
    <xf numFmtId="0" fontId="12" fillId="0" borderId="0" xfId="0" applyFont="1" applyAlignment="1">
      <alignment horizontal="justify" vertical="top"/>
    </xf>
    <xf numFmtId="3" fontId="18" fillId="0" borderId="155" xfId="0" applyNumberFormat="1" applyFont="1" applyBorder="1" applyAlignment="1" applyProtection="1">
      <alignment horizontal="center" vertical="center"/>
    </xf>
    <xf numFmtId="0" fontId="4" fillId="0" borderId="180" xfId="0" applyFont="1" applyBorder="1" applyAlignment="1" applyProtection="1">
      <alignment horizontal="center" vertical="center"/>
    </xf>
    <xf numFmtId="3" fontId="18" fillId="0" borderId="181" xfId="0" applyNumberFormat="1" applyFont="1" applyBorder="1" applyAlignment="1" applyProtection="1">
      <alignment horizontal="center" vertical="center"/>
    </xf>
    <xf numFmtId="0" fontId="4" fillId="0" borderId="156" xfId="0" applyFont="1" applyBorder="1" applyAlignment="1" applyProtection="1">
      <alignment horizontal="center" vertical="center"/>
    </xf>
    <xf numFmtId="3" fontId="18" fillId="0" borderId="100" xfId="0" applyNumberFormat="1" applyFont="1" applyBorder="1" applyAlignment="1" applyProtection="1">
      <alignment horizontal="center" vertical="center"/>
      <protection locked="0"/>
    </xf>
    <xf numFmtId="0" fontId="4" fillId="0" borderId="184" xfId="0" applyFont="1" applyBorder="1" applyAlignment="1">
      <alignment horizontal="center" vertical="center"/>
    </xf>
    <xf numFmtId="0" fontId="10" fillId="0" borderId="106" xfId="0" applyFont="1" applyBorder="1" applyAlignment="1" applyProtection="1">
      <alignment horizontal="left" vertical="center" wrapText="1"/>
      <protection locked="0"/>
    </xf>
    <xf numFmtId="0" fontId="4" fillId="0" borderId="154" xfId="0" applyFont="1" applyBorder="1" applyAlignment="1">
      <alignment horizontal="left" vertical="center" wrapText="1"/>
    </xf>
    <xf numFmtId="0" fontId="4" fillId="0" borderId="102" xfId="0" applyFont="1" applyBorder="1" applyAlignment="1">
      <alignment horizontal="left" vertical="center" wrapText="1"/>
    </xf>
    <xf numFmtId="0" fontId="4" fillId="0" borderId="92" xfId="0" applyFont="1" applyBorder="1" applyAlignment="1">
      <alignment horizontal="left" vertical="center" wrapText="1"/>
    </xf>
    <xf numFmtId="3" fontId="18" fillId="0" borderId="93" xfId="0" applyNumberFormat="1" applyFont="1" applyBorder="1" applyAlignment="1" applyProtection="1">
      <alignment horizontal="center" vertical="center"/>
    </xf>
    <xf numFmtId="0" fontId="4" fillId="0" borderId="188" xfId="0" applyFont="1" applyBorder="1" applyAlignment="1" applyProtection="1">
      <alignment horizontal="center" vertical="center"/>
    </xf>
    <xf numFmtId="3" fontId="18" fillId="0" borderId="94" xfId="0" applyNumberFormat="1" applyFont="1" applyBorder="1" applyAlignment="1" applyProtection="1">
      <alignment horizontal="center" vertical="center"/>
    </xf>
    <xf numFmtId="0" fontId="4" fillId="0" borderId="151" xfId="0" applyFont="1" applyBorder="1" applyAlignment="1" applyProtection="1">
      <alignment horizontal="center" vertical="center"/>
    </xf>
    <xf numFmtId="0" fontId="4" fillId="0" borderId="104" xfId="0" applyFont="1" applyBorder="1" applyAlignment="1" applyProtection="1">
      <alignment horizontal="left" vertical="center" wrapText="1"/>
      <protection locked="0"/>
    </xf>
    <xf numFmtId="0" fontId="4" fillId="0" borderId="48" xfId="0" applyFont="1" applyBorder="1" applyAlignment="1">
      <alignment horizontal="left" vertical="center" wrapText="1"/>
    </xf>
    <xf numFmtId="0" fontId="22" fillId="0" borderId="253" xfId="0" applyNumberFormat="1" applyFont="1" applyBorder="1" applyAlignment="1" applyProtection="1">
      <alignment horizontal="left" vertical="center" wrapText="1"/>
      <protection locked="0"/>
    </xf>
    <xf numFmtId="0" fontId="22" fillId="0" borderId="255" xfId="0" applyNumberFormat="1" applyFont="1" applyBorder="1" applyAlignment="1" applyProtection="1">
      <alignment horizontal="left" vertical="center" wrapText="1"/>
      <protection locked="0"/>
    </xf>
    <xf numFmtId="0" fontId="22" fillId="0" borderId="237" xfId="0" applyNumberFormat="1" applyFont="1" applyBorder="1" applyAlignment="1" applyProtection="1">
      <alignment horizontal="left" vertical="center" wrapText="1"/>
      <protection locked="0"/>
    </xf>
    <xf numFmtId="0" fontId="22" fillId="0" borderId="239" xfId="0" applyNumberFormat="1" applyFont="1" applyBorder="1" applyAlignment="1" applyProtection="1">
      <alignment horizontal="left" vertical="center" wrapText="1"/>
      <protection locked="0"/>
    </xf>
    <xf numFmtId="0" fontId="22" fillId="0" borderId="260" xfId="0" applyNumberFormat="1" applyFont="1" applyBorder="1" applyAlignment="1" applyProtection="1">
      <alignment horizontal="left" vertical="center" wrapText="1"/>
      <protection locked="0"/>
    </xf>
    <xf numFmtId="0" fontId="22" fillId="0" borderId="280" xfId="0" applyNumberFormat="1" applyFont="1" applyBorder="1" applyAlignment="1" applyProtection="1">
      <alignment horizontal="left" vertical="center" wrapText="1"/>
      <protection locked="0"/>
    </xf>
    <xf numFmtId="0" fontId="22" fillId="0" borderId="99" xfId="0" applyFont="1" applyBorder="1" applyAlignment="1" applyProtection="1">
      <alignment horizontal="center" vertical="center" wrapText="1"/>
      <protection locked="0"/>
    </xf>
    <xf numFmtId="0" fontId="4" fillId="0" borderId="99" xfId="0" applyFont="1" applyBorder="1" applyAlignment="1">
      <alignment horizontal="center" vertical="center" wrapText="1"/>
    </xf>
    <xf numFmtId="0" fontId="22" fillId="0" borderId="54" xfId="0" applyFont="1" applyBorder="1" applyAlignment="1" applyProtection="1">
      <alignment horizontal="center" vertical="center" wrapText="1"/>
      <protection locked="0"/>
    </xf>
    <xf numFmtId="0" fontId="4" fillId="0" borderId="55" xfId="0" applyFont="1" applyBorder="1" applyAlignment="1">
      <alignment horizontal="center" vertical="center" wrapText="1"/>
    </xf>
    <xf numFmtId="3" fontId="18" fillId="0" borderId="57" xfId="0" applyNumberFormat="1" applyFont="1" applyBorder="1" applyAlignment="1" applyProtection="1">
      <alignment horizontal="center" vertical="center"/>
      <protection locked="0"/>
    </xf>
    <xf numFmtId="0" fontId="4" fillId="0" borderId="178" xfId="0" applyFont="1" applyBorder="1" applyAlignment="1">
      <alignment horizontal="center" vertical="center"/>
    </xf>
    <xf numFmtId="3" fontId="18" fillId="0" borderId="111" xfId="0" applyNumberFormat="1" applyFont="1" applyBorder="1" applyAlignment="1" applyProtection="1">
      <alignment horizontal="center" vertical="center"/>
      <protection locked="0"/>
    </xf>
    <xf numFmtId="0" fontId="4" fillId="0" borderId="67" xfId="0" applyFont="1" applyBorder="1" applyAlignment="1">
      <alignment horizontal="center" vertical="center"/>
    </xf>
    <xf numFmtId="0" fontId="21" fillId="0" borderId="248" xfId="0" applyFont="1" applyBorder="1" applyAlignment="1" applyProtection="1">
      <alignment horizontal="left" vertical="center" wrapText="1"/>
      <protection locked="0"/>
    </xf>
    <xf numFmtId="0" fontId="21" fillId="0" borderId="247" xfId="0" applyFont="1" applyBorder="1" applyAlignment="1" applyProtection="1">
      <alignment horizontal="left" vertical="center" wrapText="1"/>
      <protection locked="0"/>
    </xf>
    <xf numFmtId="0" fontId="10" fillId="0" borderId="135" xfId="0" applyFont="1" applyBorder="1" applyAlignment="1" applyProtection="1">
      <alignment horizontal="center" vertical="center"/>
      <protection locked="0"/>
    </xf>
    <xf numFmtId="0" fontId="10" fillId="0" borderId="143" xfId="0" applyFont="1" applyBorder="1" applyAlignment="1" applyProtection="1">
      <alignment horizontal="center" vertical="center"/>
      <protection locked="0"/>
    </xf>
    <xf numFmtId="0" fontId="10" fillId="0" borderId="144" xfId="0" applyFont="1" applyBorder="1" applyAlignment="1" applyProtection="1">
      <alignment horizontal="center" vertical="center"/>
      <protection locked="0"/>
    </xf>
    <xf numFmtId="0" fontId="10" fillId="0" borderId="194"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4" fillId="0" borderId="0" xfId="0" applyFont="1" applyBorder="1" applyAlignment="1" applyProtection="1">
      <alignment horizontal="left" vertical="center"/>
      <protection locked="0"/>
    </xf>
    <xf numFmtId="0" fontId="10" fillId="0" borderId="265" xfId="0" applyFont="1" applyBorder="1" applyAlignment="1" applyProtection="1">
      <alignment horizontal="center" vertical="center" wrapText="1"/>
      <protection locked="0"/>
    </xf>
    <xf numFmtId="0" fontId="10" fillId="0" borderId="286" xfId="0" applyFont="1" applyBorder="1" applyAlignment="1" applyProtection="1">
      <alignment horizontal="center" vertical="center" wrapText="1"/>
      <protection locked="0"/>
    </xf>
    <xf numFmtId="0" fontId="10" fillId="0" borderId="288" xfId="0" applyFont="1" applyBorder="1" applyAlignment="1" applyProtection="1">
      <alignment horizontal="center" vertical="center" wrapText="1"/>
      <protection locked="0"/>
    </xf>
    <xf numFmtId="0" fontId="4" fillId="0" borderId="64"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67" xfId="0" applyFont="1" applyBorder="1" applyAlignment="1" applyProtection="1">
      <alignment horizontal="left" vertical="center"/>
      <protection locked="0"/>
    </xf>
    <xf numFmtId="3" fontId="12" fillId="0" borderId="64" xfId="0" applyNumberFormat="1" applyFont="1" applyBorder="1" applyAlignment="1" applyProtection="1">
      <alignment horizontal="center" vertical="center"/>
      <protection locked="0"/>
    </xf>
    <xf numFmtId="0" fontId="4" fillId="0" borderId="52" xfId="0" applyFont="1" applyBorder="1" applyAlignment="1" applyProtection="1">
      <alignment horizontal="left" vertical="center"/>
      <protection locked="0"/>
    </xf>
    <xf numFmtId="3" fontId="12" fillId="0" borderId="16" xfId="0" applyNumberFormat="1"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55"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54"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0" xfId="0" applyFont="1" applyAlignment="1">
      <alignment horizontal="center" vertical="center" wrapText="1"/>
    </xf>
    <xf numFmtId="0" fontId="21" fillId="0" borderId="82" xfId="0" applyFont="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6" fillId="0" borderId="75" xfId="0" applyFont="1" applyBorder="1" applyAlignment="1" applyProtection="1">
      <alignment horizontal="left" vertical="center" wrapText="1"/>
      <protection locked="0"/>
    </xf>
    <xf numFmtId="0" fontId="6" fillId="0" borderId="76" xfId="0" applyFont="1" applyBorder="1" applyAlignment="1" applyProtection="1">
      <alignment horizontal="left" vertical="center" wrapText="1"/>
      <protection locked="0"/>
    </xf>
    <xf numFmtId="3" fontId="11" fillId="0" borderId="76" xfId="0" applyNumberFormat="1" applyFont="1" applyBorder="1" applyAlignment="1" applyProtection="1">
      <alignment horizontal="center" vertical="center"/>
      <protection locked="0"/>
    </xf>
    <xf numFmtId="3" fontId="11" fillId="0" borderId="22" xfId="0" applyNumberFormat="1" applyFont="1" applyBorder="1" applyAlignment="1" applyProtection="1">
      <alignment horizontal="center" vertical="center"/>
      <protection locked="0"/>
    </xf>
    <xf numFmtId="3" fontId="11" fillId="0" borderId="198" xfId="0" applyNumberFormat="1" applyFont="1" applyBorder="1" applyAlignment="1" applyProtection="1">
      <alignment horizontal="center" vertical="center"/>
      <protection locked="0"/>
    </xf>
    <xf numFmtId="3" fontId="11" fillId="0" borderId="77" xfId="0" applyNumberFormat="1" applyFont="1" applyBorder="1" applyAlignment="1" applyProtection="1">
      <alignment horizontal="center" vertical="center"/>
      <protection locked="0"/>
    </xf>
    <xf numFmtId="0" fontId="6" fillId="0" borderId="30"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3" fontId="11" fillId="0" borderId="51" xfId="0" applyNumberFormat="1" applyFont="1" applyBorder="1" applyAlignment="1" applyProtection="1">
      <alignment horizontal="center" vertical="center"/>
      <protection locked="0"/>
    </xf>
    <xf numFmtId="3" fontId="11" fillId="0" borderId="17" xfId="0" applyNumberFormat="1" applyFont="1" applyBorder="1" applyAlignment="1" applyProtection="1">
      <alignment horizontal="center" vertical="center"/>
      <protection locked="0"/>
    </xf>
    <xf numFmtId="3" fontId="11" fillId="0" borderId="59" xfId="0" applyNumberFormat="1" applyFont="1" applyBorder="1" applyAlignment="1" applyProtection="1">
      <alignment horizontal="center" vertical="center"/>
      <protection locked="0"/>
    </xf>
    <xf numFmtId="3" fontId="11" fillId="0" borderId="60" xfId="0" applyNumberFormat="1" applyFont="1" applyBorder="1" applyAlignment="1" applyProtection="1">
      <alignment horizontal="center" vertical="center"/>
      <protection locked="0"/>
    </xf>
    <xf numFmtId="3" fontId="11" fillId="0" borderId="31" xfId="0" applyNumberFormat="1" applyFont="1" applyBorder="1" applyAlignment="1" applyProtection="1">
      <alignment horizontal="center" vertical="center"/>
      <protection locked="0"/>
    </xf>
    <xf numFmtId="3" fontId="11" fillId="0" borderId="57" xfId="0" applyNumberFormat="1" applyFont="1" applyBorder="1" applyAlignment="1" applyProtection="1">
      <alignment horizontal="center" vertical="center"/>
      <protection locked="0"/>
    </xf>
    <xf numFmtId="3" fontId="11" fillId="0" borderId="58" xfId="0" applyNumberFormat="1" applyFont="1" applyBorder="1" applyAlignment="1" applyProtection="1">
      <alignment horizontal="center" vertical="center"/>
      <protection locked="0"/>
    </xf>
    <xf numFmtId="3" fontId="11" fillId="0" borderId="32" xfId="0" applyNumberFormat="1" applyFont="1" applyBorder="1" applyAlignment="1" applyProtection="1">
      <alignment horizontal="center" vertical="center"/>
      <protection locked="0"/>
    </xf>
    <xf numFmtId="0" fontId="4" fillId="0" borderId="133" xfId="0" applyFont="1" applyBorder="1" applyAlignment="1" applyProtection="1">
      <alignment horizontal="left" vertical="center"/>
      <protection locked="0"/>
    </xf>
    <xf numFmtId="0" fontId="4" fillId="0" borderId="147" xfId="0" applyFont="1" applyBorder="1" applyAlignment="1" applyProtection="1">
      <alignment horizontal="left" vertical="center"/>
      <protection locked="0"/>
    </xf>
    <xf numFmtId="0" fontId="4" fillId="0" borderId="104"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3" fontId="22" fillId="0" borderId="261" xfId="0" applyNumberFormat="1" applyFont="1" applyBorder="1" applyAlignment="1" applyProtection="1">
      <alignment horizontal="right" vertical="center" indent="1"/>
      <protection locked="0"/>
    </xf>
    <xf numFmtId="3" fontId="22" fillId="0" borderId="280" xfId="0" applyNumberFormat="1" applyFont="1" applyBorder="1" applyAlignment="1" applyProtection="1">
      <alignment horizontal="right" vertical="center" indent="1"/>
      <protection locked="0"/>
    </xf>
    <xf numFmtId="3" fontId="22" fillId="0" borderId="281" xfId="0" applyNumberFormat="1" applyFont="1" applyBorder="1" applyAlignment="1" applyProtection="1">
      <alignment horizontal="right" vertical="center" indent="1"/>
      <protection locked="0"/>
    </xf>
    <xf numFmtId="3" fontId="22" fillId="0" borderId="262" xfId="0" applyNumberFormat="1" applyFont="1" applyBorder="1" applyAlignment="1" applyProtection="1">
      <alignment horizontal="right" vertical="center" indent="1"/>
      <protection locked="0"/>
    </xf>
    <xf numFmtId="3" fontId="21" fillId="0" borderId="284" xfId="0" applyNumberFormat="1" applyFont="1" applyFill="1" applyBorder="1" applyAlignment="1" applyProtection="1">
      <alignment horizontal="right" vertical="center" indent="1"/>
      <protection hidden="1"/>
    </xf>
    <xf numFmtId="3" fontId="21" fillId="0" borderId="102" xfId="0" applyNumberFormat="1" applyFont="1" applyFill="1" applyBorder="1" applyAlignment="1" applyProtection="1">
      <alignment horizontal="right" vertical="center" indent="1"/>
      <protection hidden="1"/>
    </xf>
    <xf numFmtId="3" fontId="21" fillId="0" borderId="188" xfId="0" applyNumberFormat="1" applyFont="1" applyFill="1" applyBorder="1" applyAlignment="1" applyProtection="1">
      <alignment horizontal="right" vertical="center" indent="1"/>
      <protection hidden="1"/>
    </xf>
    <xf numFmtId="3" fontId="21" fillId="0" borderId="94" xfId="0" applyNumberFormat="1" applyFont="1" applyFill="1" applyBorder="1" applyAlignment="1" applyProtection="1">
      <alignment horizontal="right" vertical="center" indent="1"/>
      <protection hidden="1"/>
    </xf>
    <xf numFmtId="3" fontId="21" fillId="0" borderId="285" xfId="0" applyNumberFormat="1" applyFont="1" applyFill="1" applyBorder="1" applyAlignment="1" applyProtection="1">
      <alignment horizontal="right" vertical="center" indent="1"/>
      <protection hidden="1"/>
    </xf>
    <xf numFmtId="3" fontId="12" fillId="0" borderId="277" xfId="0" applyNumberFormat="1" applyFont="1" applyBorder="1" applyAlignment="1" applyProtection="1">
      <alignment horizontal="right" vertical="center" indent="1"/>
      <protection locked="0"/>
    </xf>
    <xf numFmtId="3" fontId="12" fillId="0" borderId="217" xfId="0" applyNumberFormat="1" applyFont="1" applyBorder="1" applyAlignment="1" applyProtection="1">
      <alignment horizontal="right" vertical="center" indent="1"/>
      <protection locked="0"/>
    </xf>
    <xf numFmtId="3" fontId="12" fillId="0" borderId="278" xfId="0" applyNumberFormat="1" applyFont="1" applyBorder="1" applyAlignment="1" applyProtection="1">
      <alignment horizontal="right" vertical="center" indent="1"/>
      <protection locked="0"/>
    </xf>
    <xf numFmtId="3" fontId="12" fillId="0" borderId="279" xfId="0" applyNumberFormat="1" applyFont="1" applyBorder="1" applyAlignment="1" applyProtection="1">
      <alignment horizontal="right" vertical="center" indent="1"/>
      <protection locked="0"/>
    </xf>
    <xf numFmtId="3" fontId="22" fillId="0" borderId="234" xfId="0" applyNumberFormat="1" applyFont="1" applyBorder="1" applyAlignment="1" applyProtection="1">
      <alignment horizontal="right" vertical="center" indent="1"/>
      <protection locked="0"/>
    </xf>
    <xf numFmtId="3" fontId="22" fillId="0" borderId="221" xfId="0" applyNumberFormat="1" applyFont="1" applyBorder="1" applyAlignment="1" applyProtection="1">
      <alignment horizontal="right" vertical="center" indent="1"/>
      <protection locked="0"/>
    </xf>
    <xf numFmtId="3" fontId="22" fillId="0" borderId="235" xfId="0" applyNumberFormat="1" applyFont="1" applyBorder="1" applyAlignment="1" applyProtection="1">
      <alignment horizontal="right" vertical="center" indent="1"/>
      <protection locked="0"/>
    </xf>
    <xf numFmtId="3" fontId="22" fillId="0" borderId="236" xfId="0" applyNumberFormat="1" applyFont="1" applyBorder="1" applyAlignment="1" applyProtection="1">
      <alignment horizontal="right" vertical="center" indent="1"/>
      <protection locked="0"/>
    </xf>
    <xf numFmtId="4" fontId="30" fillId="0" borderId="18" xfId="0" applyNumberFormat="1" applyFont="1" applyFill="1" applyBorder="1" applyAlignment="1" applyProtection="1">
      <alignment horizontal="right" vertical="center" indent="1"/>
      <protection locked="0"/>
    </xf>
    <xf numFmtId="4" fontId="30" fillId="0" borderId="59" xfId="0" applyNumberFormat="1" applyFont="1" applyFill="1" applyBorder="1" applyAlignment="1" applyProtection="1">
      <alignment horizontal="right" vertical="center" indent="1"/>
      <protection locked="0"/>
    </xf>
    <xf numFmtId="4" fontId="30" fillId="0" borderId="149" xfId="0" applyNumberFormat="1" applyFont="1" applyFill="1" applyBorder="1" applyAlignment="1" applyProtection="1">
      <alignment horizontal="center" vertical="center"/>
      <protection locked="0"/>
    </xf>
    <xf numFmtId="4" fontId="30" fillId="0" borderId="147" xfId="0" applyNumberFormat="1" applyFont="1" applyFill="1" applyBorder="1" applyAlignment="1" applyProtection="1">
      <alignment horizontal="center" vertical="center"/>
      <protection locked="0"/>
    </xf>
    <xf numFmtId="4" fontId="30" fillId="0" borderId="153" xfId="0" applyNumberFormat="1" applyFont="1" applyFill="1" applyBorder="1" applyAlignment="1" applyProtection="1">
      <alignment horizontal="center" vertical="center"/>
      <protection locked="0"/>
    </xf>
    <xf numFmtId="4" fontId="30" fillId="0" borderId="146" xfId="0" applyNumberFormat="1" applyFont="1" applyFill="1" applyBorder="1" applyAlignment="1" applyProtection="1">
      <alignment horizontal="center" vertical="center"/>
      <protection locked="0"/>
    </xf>
    <xf numFmtId="3" fontId="22" fillId="0" borderId="277" xfId="0" applyNumberFormat="1" applyFont="1" applyFill="1" applyBorder="1" applyAlignment="1" applyProtection="1">
      <alignment horizontal="right" vertical="center" indent="1"/>
      <protection locked="0"/>
    </xf>
    <xf numFmtId="3" fontId="22" fillId="0" borderId="217" xfId="0" applyNumberFormat="1" applyFont="1" applyFill="1" applyBorder="1" applyAlignment="1" applyProtection="1">
      <alignment horizontal="right" vertical="center" indent="1"/>
      <protection locked="0"/>
    </xf>
    <xf numFmtId="3" fontId="22" fillId="0" borderId="278" xfId="0" applyNumberFormat="1" applyFont="1" applyFill="1" applyBorder="1" applyAlignment="1" applyProtection="1">
      <alignment horizontal="right" vertical="center" indent="1"/>
      <protection locked="0"/>
    </xf>
    <xf numFmtId="3" fontId="22" fillId="0" borderId="279" xfId="0" applyNumberFormat="1" applyFont="1" applyFill="1" applyBorder="1" applyAlignment="1" applyProtection="1">
      <alignment horizontal="right" vertical="center" indent="1"/>
      <protection locked="0"/>
    </xf>
    <xf numFmtId="3" fontId="22" fillId="0" borderId="234" xfId="0" applyNumberFormat="1" applyFont="1" applyFill="1" applyBorder="1" applyAlignment="1" applyProtection="1">
      <alignment horizontal="right" vertical="center" indent="1"/>
      <protection locked="0"/>
    </xf>
    <xf numFmtId="3" fontId="22" fillId="0" borderId="221" xfId="0" applyNumberFormat="1" applyFont="1" applyFill="1" applyBorder="1" applyAlignment="1" applyProtection="1">
      <alignment horizontal="right" vertical="center" indent="1"/>
      <protection locked="0"/>
    </xf>
    <xf numFmtId="3" fontId="22" fillId="0" borderId="235" xfId="0" applyNumberFormat="1" applyFont="1" applyFill="1" applyBorder="1" applyAlignment="1" applyProtection="1">
      <alignment horizontal="right" vertical="center" indent="1"/>
      <protection locked="0"/>
    </xf>
    <xf numFmtId="3" fontId="22" fillId="0" borderId="236" xfId="0" applyNumberFormat="1" applyFont="1" applyFill="1" applyBorder="1" applyAlignment="1" applyProtection="1">
      <alignment horizontal="right" vertical="center" indent="1"/>
      <protection locked="0"/>
    </xf>
    <xf numFmtId="0" fontId="44" fillId="0" borderId="132" xfId="0" applyFont="1" applyBorder="1" applyAlignment="1" applyProtection="1">
      <alignment horizontal="center" vertical="center"/>
      <protection locked="0"/>
    </xf>
    <xf numFmtId="0" fontId="44" fillId="0" borderId="18" xfId="0" applyFont="1" applyBorder="1" applyAlignment="1" applyProtection="1">
      <alignment horizontal="center" vertical="center"/>
      <protection locked="0"/>
    </xf>
    <xf numFmtId="10" fontId="30" fillId="0" borderId="132" xfId="0" applyNumberFormat="1" applyFont="1" applyBorder="1" applyAlignment="1" applyProtection="1">
      <alignment horizontal="center" vertical="center"/>
      <protection locked="0"/>
    </xf>
    <xf numFmtId="10" fontId="30" fillId="0" borderId="134" xfId="0" applyNumberFormat="1" applyFont="1" applyBorder="1" applyAlignment="1" applyProtection="1">
      <alignment horizontal="center" vertical="center"/>
      <protection locked="0"/>
    </xf>
    <xf numFmtId="10" fontId="30" fillId="0" borderId="148" xfId="0" applyNumberFormat="1" applyFont="1" applyBorder="1" applyAlignment="1" applyProtection="1">
      <alignment horizontal="center" vertical="center"/>
      <protection locked="0"/>
    </xf>
    <xf numFmtId="14" fontId="30" fillId="0" borderId="148" xfId="0" applyNumberFormat="1" applyFont="1" applyBorder="1" applyAlignment="1" applyProtection="1">
      <alignment horizontal="center" vertical="center"/>
      <protection locked="0"/>
    </xf>
    <xf numFmtId="0" fontId="10" fillId="0" borderId="231" xfId="0" applyFont="1" applyBorder="1" applyAlignment="1" applyProtection="1">
      <alignment horizontal="center" vertical="center" wrapText="1"/>
      <protection locked="0"/>
    </xf>
    <xf numFmtId="0" fontId="10" fillId="0" borderId="232" xfId="0" applyFont="1" applyBorder="1" applyAlignment="1" applyProtection="1">
      <alignment horizontal="center" vertical="center" wrapText="1"/>
      <protection locked="0"/>
    </xf>
    <xf numFmtId="3" fontId="11" fillId="0" borderId="211" xfId="0" applyNumberFormat="1" applyFont="1" applyBorder="1" applyAlignment="1" applyProtection="1">
      <alignment horizontal="right" vertical="center" indent="1"/>
      <protection hidden="1"/>
    </xf>
    <xf numFmtId="3" fontId="11" fillId="0" borderId="212" xfId="0" applyNumberFormat="1" applyFont="1" applyBorder="1" applyAlignment="1" applyProtection="1">
      <alignment horizontal="right" vertical="center" indent="1"/>
      <protection hidden="1"/>
    </xf>
    <xf numFmtId="3" fontId="11" fillId="0" borderId="213" xfId="0" applyNumberFormat="1" applyFont="1" applyBorder="1" applyAlignment="1" applyProtection="1">
      <alignment horizontal="right" vertical="center" indent="1"/>
      <protection hidden="1"/>
    </xf>
    <xf numFmtId="3" fontId="11" fillId="0" borderId="214" xfId="0" applyNumberFormat="1" applyFont="1" applyBorder="1" applyAlignment="1" applyProtection="1">
      <alignment horizontal="right" vertical="center" indent="1"/>
      <protection hidden="1"/>
    </xf>
    <xf numFmtId="0" fontId="21" fillId="0" borderId="131" xfId="0" applyFont="1" applyBorder="1" applyAlignment="1" applyProtection="1">
      <alignment horizontal="left"/>
      <protection locked="0"/>
    </xf>
    <xf numFmtId="0" fontId="21" fillId="0" borderId="14" xfId="0" applyFont="1" applyBorder="1" applyAlignment="1" applyProtection="1">
      <alignment horizontal="left"/>
      <protection locked="0"/>
    </xf>
    <xf numFmtId="0" fontId="21" fillId="0" borderId="195" xfId="0" applyFont="1" applyBorder="1" applyAlignment="1" applyProtection="1">
      <alignment horizontal="left"/>
      <protection locked="0"/>
    </xf>
    <xf numFmtId="10" fontId="43" fillId="0" borderId="18" xfId="0" applyNumberFormat="1" applyFont="1" applyFill="1" applyBorder="1" applyAlignment="1" applyProtection="1">
      <alignment horizontal="center" vertical="center"/>
      <protection locked="0"/>
    </xf>
    <xf numFmtId="14" fontId="43" fillId="0" borderId="18" xfId="0" applyNumberFormat="1" applyFont="1" applyFill="1" applyBorder="1" applyAlignment="1" applyProtection="1">
      <alignment horizontal="center" vertical="center"/>
      <protection locked="0"/>
    </xf>
    <xf numFmtId="0" fontId="30" fillId="0" borderId="132"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4" fontId="30" fillId="0" borderId="18" xfId="0" applyNumberFormat="1" applyFont="1" applyBorder="1" applyAlignment="1" applyProtection="1">
      <alignment horizontal="center" vertical="center"/>
      <protection locked="0"/>
    </xf>
    <xf numFmtId="4" fontId="30" fillId="0" borderId="59" xfId="0" applyNumberFormat="1" applyFont="1" applyBorder="1" applyAlignment="1" applyProtection="1">
      <alignment horizontal="center" vertical="center"/>
      <protection locked="0"/>
    </xf>
    <xf numFmtId="14" fontId="30" fillId="0" borderId="18" xfId="0" applyNumberFormat="1" applyFont="1" applyFill="1" applyBorder="1" applyAlignment="1" applyProtection="1">
      <alignment horizontal="center" vertical="center"/>
      <protection locked="0"/>
    </xf>
    <xf numFmtId="0" fontId="3" fillId="0" borderId="130" xfId="0" applyFont="1" applyBorder="1" applyAlignment="1" applyProtection="1">
      <alignment horizontal="center" vertical="center"/>
      <protection locked="0"/>
    </xf>
    <xf numFmtId="0" fontId="11" fillId="0" borderId="131" xfId="0" applyFont="1" applyBorder="1" applyAlignment="1" applyProtection="1">
      <alignment horizontal="left" vertical="center" indent="1"/>
      <protection locked="0"/>
    </xf>
    <xf numFmtId="0" fontId="11" fillId="0" borderId="14" xfId="0" applyFont="1" applyBorder="1" applyAlignment="1" applyProtection="1">
      <alignment horizontal="left" vertical="center" indent="1"/>
      <protection locked="0"/>
    </xf>
    <xf numFmtId="164" fontId="12" fillId="0" borderId="14" xfId="0" applyNumberFormat="1" applyFont="1" applyBorder="1" applyAlignment="1" applyProtection="1">
      <alignment horizontal="center" vertical="top"/>
      <protection locked="0"/>
    </xf>
    <xf numFmtId="0" fontId="11" fillId="0" borderId="134" xfId="0" applyFont="1" applyBorder="1" applyAlignment="1" applyProtection="1">
      <alignment horizontal="left" vertical="center" indent="1"/>
      <protection locked="0"/>
    </xf>
    <xf numFmtId="0" fontId="11" fillId="0" borderId="148" xfId="0" applyFont="1" applyBorder="1" applyAlignment="1" applyProtection="1">
      <alignment horizontal="left" vertical="center" indent="1"/>
      <protection locked="0"/>
    </xf>
    <xf numFmtId="0" fontId="12" fillId="0" borderId="148" xfId="0" applyFont="1" applyBorder="1" applyAlignment="1" applyProtection="1">
      <alignment horizontal="center" vertical="center"/>
      <protection locked="0"/>
    </xf>
    <xf numFmtId="164" fontId="12" fillId="0" borderId="148" xfId="0" applyNumberFormat="1" applyFont="1" applyBorder="1" applyAlignment="1" applyProtection="1">
      <alignment horizontal="center" vertical="top"/>
      <protection locked="0"/>
    </xf>
    <xf numFmtId="3" fontId="21" fillId="0" borderId="148" xfId="0" applyNumberFormat="1" applyFont="1" applyFill="1" applyBorder="1" applyAlignment="1" applyProtection="1">
      <alignment horizontal="center" vertical="center"/>
      <protection locked="0"/>
    </xf>
    <xf numFmtId="3" fontId="21" fillId="0" borderId="175" xfId="0" applyNumberFormat="1" applyFont="1" applyFill="1" applyBorder="1" applyAlignment="1" applyProtection="1">
      <alignment horizontal="center" vertical="center"/>
      <protection locked="0"/>
    </xf>
    <xf numFmtId="0" fontId="10" fillId="0" borderId="148" xfId="0" applyFont="1" applyBorder="1" applyAlignment="1" applyProtection="1">
      <alignment horizontal="center" vertical="center" wrapText="1"/>
      <protection locked="0"/>
    </xf>
    <xf numFmtId="0" fontId="3" fillId="0" borderId="129" xfId="0" applyFont="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11" fillId="0" borderId="13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132" xfId="0" applyFont="1" applyBorder="1" applyAlignment="1" applyProtection="1">
      <alignment horizontal="left" vertical="center" wrapText="1"/>
      <protection locked="0"/>
    </xf>
    <xf numFmtId="0" fontId="11" fillId="0" borderId="18" xfId="0" applyFont="1" applyBorder="1" applyAlignment="1" applyProtection="1">
      <alignment horizontal="left" vertical="center" wrapText="1"/>
      <protection locked="0"/>
    </xf>
    <xf numFmtId="0" fontId="11" fillId="0" borderId="134" xfId="0" applyFont="1" applyBorder="1" applyAlignment="1" applyProtection="1">
      <alignment horizontal="left" vertical="center" wrapText="1"/>
      <protection locked="0"/>
    </xf>
    <xf numFmtId="0" fontId="11" fillId="0" borderId="148" xfId="0" applyFont="1" applyBorder="1" applyAlignment="1" applyProtection="1">
      <alignment horizontal="left" vertical="center" wrapText="1"/>
      <protection locked="0"/>
    </xf>
    <xf numFmtId="0" fontId="11" fillId="0" borderId="14" xfId="0"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0" fontId="11" fillId="0" borderId="148" xfId="0" applyFont="1" applyBorder="1" applyAlignment="1" applyProtection="1">
      <alignment horizontal="center" vertical="center" wrapText="1"/>
      <protection locked="0"/>
    </xf>
    <xf numFmtId="0" fontId="22" fillId="0" borderId="59" xfId="0" applyFont="1" applyFill="1" applyBorder="1" applyAlignment="1">
      <alignment horizontal="center" vertical="center"/>
    </xf>
    <xf numFmtId="3" fontId="11" fillId="0" borderId="18" xfId="0" applyNumberFormat="1" applyFont="1" applyBorder="1" applyAlignment="1" applyProtection="1">
      <alignment horizontal="center"/>
      <protection locked="0"/>
    </xf>
    <xf numFmtId="3" fontId="11" fillId="0" borderId="59" xfId="0" applyNumberFormat="1" applyFont="1" applyBorder="1" applyAlignment="1" applyProtection="1">
      <alignment horizontal="center"/>
      <protection locked="0"/>
    </xf>
    <xf numFmtId="3" fontId="11" fillId="0" borderId="14" xfId="0" applyNumberFormat="1" applyFont="1" applyBorder="1" applyAlignment="1" applyProtection="1">
      <alignment horizontal="center"/>
      <protection locked="0"/>
    </xf>
    <xf numFmtId="3" fontId="11" fillId="0" borderId="195" xfId="0" applyNumberFormat="1" applyFont="1" applyBorder="1" applyAlignment="1" applyProtection="1">
      <alignment horizontal="center"/>
      <protection locked="0"/>
    </xf>
    <xf numFmtId="0" fontId="22" fillId="0" borderId="198" xfId="0" applyFont="1" applyFill="1" applyBorder="1" applyAlignment="1">
      <alignment horizontal="center" vertical="center"/>
    </xf>
    <xf numFmtId="0" fontId="22" fillId="0" borderId="265"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63" xfId="0" applyFont="1" applyBorder="1" applyAlignment="1">
      <alignment horizontal="center" vertical="center" wrapText="1"/>
    </xf>
    <xf numFmtId="0" fontId="3" fillId="0" borderId="79" xfId="0" applyFont="1" applyBorder="1" applyAlignment="1" applyProtection="1">
      <alignment horizontal="center" vertical="center" wrapText="1"/>
      <protection locked="0"/>
    </xf>
    <xf numFmtId="0" fontId="6" fillId="0" borderId="80"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78" xfId="0" applyFont="1" applyBorder="1" applyAlignment="1">
      <alignment horizontal="center" vertical="center" wrapText="1"/>
    </xf>
    <xf numFmtId="0" fontId="3" fillId="0" borderId="120" xfId="0" applyFont="1" applyBorder="1" applyAlignment="1" applyProtection="1">
      <alignment horizontal="center" vertical="center" wrapText="1"/>
      <protection locked="0"/>
    </xf>
    <xf numFmtId="0" fontId="3" fillId="0" borderId="8" xfId="0"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3" fillId="0" borderId="56" xfId="0" applyFont="1" applyBorder="1" applyAlignment="1">
      <alignment horizontal="center" vertical="center" wrapText="1"/>
    </xf>
    <xf numFmtId="0" fontId="3" fillId="0" borderId="9" xfId="0" applyFont="1" applyBorder="1" applyAlignment="1">
      <alignment horizontal="center" vertical="center" wrapText="1"/>
    </xf>
    <xf numFmtId="3" fontId="21" fillId="0" borderId="120" xfId="0" applyNumberFormat="1" applyFont="1" applyBorder="1" applyAlignment="1" applyProtection="1">
      <alignment horizontal="center" vertical="center"/>
      <protection hidden="1"/>
    </xf>
    <xf numFmtId="0" fontId="22" fillId="0" borderId="119" xfId="0" applyFont="1" applyBorder="1" applyAlignment="1">
      <alignment horizontal="center" vertical="center"/>
    </xf>
    <xf numFmtId="3" fontId="21" fillId="0" borderId="8" xfId="0" applyNumberFormat="1" applyFont="1" applyBorder="1" applyAlignment="1" applyProtection="1">
      <alignment horizontal="center" vertical="center"/>
      <protection hidden="1"/>
    </xf>
    <xf numFmtId="0" fontId="22" fillId="0" borderId="56" xfId="0" applyFont="1" applyBorder="1" applyAlignment="1">
      <alignment horizontal="center" vertical="center"/>
    </xf>
    <xf numFmtId="3" fontId="22" fillId="0" borderId="124" xfId="0" applyNumberFormat="1" applyFont="1" applyBorder="1" applyAlignment="1" applyProtection="1">
      <alignment horizontal="center" vertical="center"/>
      <protection hidden="1"/>
    </xf>
    <xf numFmtId="0" fontId="22" fillId="0" borderId="54" xfId="0" applyFont="1" applyBorder="1" applyAlignment="1">
      <alignment horizontal="center" vertical="center"/>
    </xf>
    <xf numFmtId="0" fontId="22" fillId="0" borderId="24" xfId="0" applyFont="1" applyBorder="1" applyAlignment="1">
      <alignment horizontal="center" vertical="center"/>
    </xf>
    <xf numFmtId="0" fontId="22" fillId="0" borderId="198" xfId="0" applyFont="1" applyBorder="1" applyAlignment="1">
      <alignment horizontal="center" vertical="center"/>
    </xf>
    <xf numFmtId="0" fontId="3" fillId="0" borderId="118" xfId="0" applyFont="1" applyBorder="1" applyAlignment="1" applyProtection="1">
      <alignment horizontal="left" vertical="center" wrapText="1"/>
      <protection locked="0"/>
    </xf>
    <xf numFmtId="0" fontId="6" fillId="0" borderId="119" xfId="0" applyFont="1" applyBorder="1" applyAlignment="1">
      <alignment horizontal="left" vertical="center" wrapText="1"/>
    </xf>
    <xf numFmtId="0" fontId="22" fillId="0" borderId="36" xfId="0" applyFont="1" applyBorder="1" applyAlignment="1" applyProtection="1">
      <alignment horizontal="left" vertical="center" wrapText="1"/>
      <protection locked="0"/>
    </xf>
    <xf numFmtId="0" fontId="4" fillId="0" borderId="36"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62" xfId="0" applyFont="1" applyBorder="1" applyAlignment="1" applyProtection="1">
      <alignment horizontal="left" vertical="center" wrapText="1"/>
      <protection locked="0"/>
    </xf>
    <xf numFmtId="3" fontId="22" fillId="0" borderId="111" xfId="0" applyNumberFormat="1" applyFont="1" applyFill="1" applyBorder="1" applyAlignment="1" applyProtection="1">
      <alignment horizontal="center" vertical="center"/>
      <protection locked="0"/>
    </xf>
    <xf numFmtId="3" fontId="22" fillId="0" borderId="67" xfId="0" applyNumberFormat="1" applyFont="1" applyFill="1" applyBorder="1" applyAlignment="1" applyProtection="1">
      <alignment horizontal="center" vertical="center"/>
      <protection locked="0"/>
    </xf>
    <xf numFmtId="3" fontId="22" fillId="0" borderId="54" xfId="0" applyNumberFormat="1" applyFont="1" applyFill="1" applyBorder="1" applyAlignment="1" applyProtection="1">
      <alignment horizontal="center" vertical="center"/>
      <protection locked="0"/>
    </xf>
    <xf numFmtId="3" fontId="22" fillId="0" borderId="55" xfId="0" applyNumberFormat="1" applyFont="1" applyFill="1" applyBorder="1" applyAlignment="1" applyProtection="1">
      <alignment horizontal="center" vertical="center"/>
      <protection locked="0"/>
    </xf>
    <xf numFmtId="0" fontId="3" fillId="0" borderId="5" xfId="0" applyFont="1" applyBorder="1" applyAlignment="1">
      <alignment horizontal="center" vertical="center" wrapText="1"/>
    </xf>
    <xf numFmtId="0" fontId="3" fillId="0" borderId="119" xfId="0" applyFont="1" applyBorder="1" applyAlignment="1" applyProtection="1">
      <alignment horizontal="center" vertical="center" wrapText="1"/>
      <protection locked="0"/>
    </xf>
    <xf numFmtId="0" fontId="3" fillId="0" borderId="62" xfId="0" applyFont="1" applyBorder="1" applyAlignment="1">
      <alignment horizontal="center" vertical="center" wrapText="1"/>
    </xf>
    <xf numFmtId="3" fontId="21" fillId="0" borderId="6" xfId="0" applyNumberFormat="1" applyFont="1" applyBorder="1" applyAlignment="1" applyProtection="1">
      <alignment horizontal="center" vertical="center"/>
      <protection hidden="1"/>
    </xf>
    <xf numFmtId="0" fontId="17" fillId="0" borderId="116" xfId="0" applyFont="1" applyBorder="1" applyAlignment="1" applyProtection="1">
      <alignment horizontal="left" vertical="center" wrapText="1"/>
      <protection locked="0"/>
    </xf>
    <xf numFmtId="0" fontId="17" fillId="0" borderId="96" xfId="0" applyFont="1" applyBorder="1" applyAlignment="1" applyProtection="1">
      <alignment horizontal="left" vertical="center" wrapText="1"/>
      <protection locked="0"/>
    </xf>
    <xf numFmtId="0" fontId="10" fillId="0" borderId="30" xfId="0" applyFont="1" applyBorder="1" applyAlignment="1" applyProtection="1">
      <alignment horizontal="left" vertical="center"/>
      <protection locked="0"/>
    </xf>
    <xf numFmtId="0" fontId="10" fillId="0" borderId="31" xfId="0" applyFont="1" applyBorder="1" applyAlignment="1" applyProtection="1">
      <alignment horizontal="left" vertical="center"/>
      <protection locked="0"/>
    </xf>
    <xf numFmtId="0" fontId="10" fillId="0" borderId="164" xfId="0" applyFont="1" applyBorder="1" applyAlignment="1" applyProtection="1">
      <alignment horizontal="left" vertical="center"/>
      <protection locked="0"/>
    </xf>
    <xf numFmtId="0" fontId="10" fillId="0" borderId="191" xfId="0" applyFont="1" applyBorder="1" applyAlignment="1" applyProtection="1">
      <alignment horizontal="left" vertical="center"/>
      <protection locked="0"/>
    </xf>
    <xf numFmtId="0" fontId="10" fillId="0" borderId="89"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78" xfId="0" applyFont="1" applyBorder="1" applyAlignment="1" applyProtection="1">
      <alignment horizontal="center" vertical="center"/>
      <protection locked="0"/>
    </xf>
    <xf numFmtId="3" fontId="12" fillId="0" borderId="53" xfId="0" applyNumberFormat="1" applyFont="1" applyFill="1" applyBorder="1" applyAlignment="1" applyProtection="1">
      <alignment horizontal="center" vertical="center"/>
      <protection locked="0"/>
    </xf>
    <xf numFmtId="3" fontId="12" fillId="0" borderId="36" xfId="0" applyNumberFormat="1" applyFont="1" applyFill="1" applyBorder="1" applyAlignment="1" applyProtection="1">
      <alignment horizontal="center" vertical="center"/>
      <protection locked="0"/>
    </xf>
    <xf numFmtId="3" fontId="21" fillId="0" borderId="191" xfId="0" applyNumberFormat="1" applyFont="1" applyBorder="1" applyAlignment="1" applyProtection="1">
      <alignment horizontal="center" vertical="center" wrapText="1"/>
      <protection locked="0"/>
    </xf>
    <xf numFmtId="3" fontId="21" fillId="0" borderId="176" xfId="0" applyNumberFormat="1" applyFont="1" applyBorder="1" applyAlignment="1" applyProtection="1">
      <alignment horizontal="center" vertical="center" wrapText="1"/>
      <protection locked="0"/>
    </xf>
    <xf numFmtId="3" fontId="42" fillId="0" borderId="57" xfId="0" applyNumberFormat="1" applyFont="1" applyBorder="1" applyAlignment="1" applyProtection="1">
      <alignment horizontal="center" vertical="center"/>
      <protection locked="0"/>
    </xf>
    <xf numFmtId="3" fontId="42" fillId="0" borderId="65" xfId="0" applyNumberFormat="1" applyFont="1" applyBorder="1" applyAlignment="1" applyProtection="1">
      <alignment horizontal="center" vertical="center"/>
      <protection locked="0"/>
    </xf>
    <xf numFmtId="3" fontId="42" fillId="0" borderId="67" xfId="0" applyNumberFormat="1" applyFont="1" applyBorder="1" applyAlignment="1" applyProtection="1">
      <alignment horizontal="center" vertical="center"/>
      <protection locked="0"/>
    </xf>
    <xf numFmtId="3" fontId="23" fillId="0" borderId="26" xfId="0" applyNumberFormat="1" applyFont="1" applyBorder="1" applyAlignment="1" applyProtection="1">
      <alignment horizontal="center"/>
      <protection locked="0"/>
    </xf>
    <xf numFmtId="3" fontId="39" fillId="0" borderId="191" xfId="0" applyNumberFormat="1" applyFont="1" applyBorder="1" applyAlignment="1" applyProtection="1">
      <alignment horizontal="center" vertical="center"/>
      <protection locked="0"/>
    </xf>
    <xf numFmtId="3" fontId="39" fillId="0" borderId="176" xfId="0" applyNumberFormat="1" applyFont="1" applyBorder="1" applyAlignment="1" applyProtection="1">
      <alignment horizontal="center" vertical="center"/>
      <protection locked="0"/>
    </xf>
    <xf numFmtId="3" fontId="42" fillId="0" borderId="34" xfId="0" applyNumberFormat="1" applyFont="1" applyBorder="1" applyAlignment="1" applyProtection="1">
      <alignment horizontal="center" vertical="center"/>
      <protection hidden="1"/>
    </xf>
    <xf numFmtId="3" fontId="42" fillId="0" borderId="35" xfId="0" applyNumberFormat="1" applyFont="1" applyBorder="1" applyAlignment="1" applyProtection="1">
      <alignment horizontal="center" vertical="center"/>
      <protection hidden="1"/>
    </xf>
    <xf numFmtId="3" fontId="12" fillId="0" borderId="108" xfId="0" applyNumberFormat="1" applyFont="1" applyFill="1" applyBorder="1" applyAlignment="1" applyProtection="1">
      <alignment horizontal="center" vertical="top"/>
      <protection hidden="1"/>
    </xf>
    <xf numFmtId="3" fontId="12" fillId="0" borderId="197" xfId="0" applyNumberFormat="1" applyFont="1" applyFill="1" applyBorder="1" applyAlignment="1" applyProtection="1">
      <alignment horizontal="center" vertical="top"/>
      <protection hidden="1"/>
    </xf>
    <xf numFmtId="0" fontId="25" fillId="0" borderId="18" xfId="0" applyFont="1" applyBorder="1" applyAlignment="1" applyProtection="1">
      <alignment horizontal="left" vertical="center" wrapText="1"/>
      <protection locked="0"/>
    </xf>
    <xf numFmtId="0" fontId="10" fillId="0" borderId="2" xfId="0" applyFont="1" applyBorder="1" applyAlignment="1" applyProtection="1">
      <alignment horizontal="center" vertical="center" wrapText="1"/>
      <protection locked="0"/>
    </xf>
    <xf numFmtId="0" fontId="24" fillId="0" borderId="18" xfId="0" applyFont="1" applyFill="1" applyBorder="1" applyAlignment="1" applyProtection="1">
      <alignment horizontal="center" vertical="center" wrapText="1"/>
      <protection locked="0"/>
    </xf>
    <xf numFmtId="0" fontId="12" fillId="0" borderId="233" xfId="0" applyFont="1" applyBorder="1" applyAlignment="1" applyProtection="1">
      <alignment horizontal="left" vertical="center" wrapText="1" indent="1"/>
      <protection locked="0"/>
    </xf>
    <xf numFmtId="0" fontId="12" fillId="0" borderId="234" xfId="0" applyFont="1" applyBorder="1" applyAlignment="1" applyProtection="1">
      <alignment horizontal="left" vertical="center" wrapText="1" indent="1"/>
      <protection locked="0"/>
    </xf>
    <xf numFmtId="3" fontId="12" fillId="0" borderId="224" xfId="0" applyNumberFormat="1" applyFont="1" applyFill="1" applyBorder="1" applyAlignment="1" applyProtection="1">
      <alignment horizontal="center" vertical="center"/>
      <protection locked="0"/>
    </xf>
    <xf numFmtId="3" fontId="12" fillId="0" borderId="225" xfId="0" applyNumberFormat="1" applyFont="1" applyFill="1" applyBorder="1" applyAlignment="1" applyProtection="1">
      <alignment horizontal="center" vertical="center"/>
      <protection locked="0"/>
    </xf>
    <xf numFmtId="3" fontId="12" fillId="0" borderId="226" xfId="0" applyNumberFormat="1" applyFont="1" applyFill="1" applyBorder="1" applyAlignment="1" applyProtection="1">
      <alignment horizontal="center" vertical="center"/>
      <protection locked="0"/>
    </xf>
    <xf numFmtId="3" fontId="12" fillId="0" borderId="227" xfId="0" applyNumberFormat="1" applyFont="1" applyFill="1" applyBorder="1" applyAlignment="1" applyProtection="1">
      <alignment horizontal="center" vertical="center"/>
      <protection locked="0"/>
    </xf>
    <xf numFmtId="3" fontId="21" fillId="0" borderId="229" xfId="0" applyNumberFormat="1" applyFont="1" applyFill="1" applyBorder="1" applyAlignment="1" applyProtection="1">
      <alignment horizontal="center" vertical="center"/>
      <protection hidden="1"/>
    </xf>
    <xf numFmtId="3" fontId="21" fillId="0" borderId="230" xfId="0" applyNumberFormat="1" applyFont="1" applyFill="1" applyBorder="1" applyAlignment="1" applyProtection="1">
      <alignment horizontal="center" vertical="center"/>
      <protection hidden="1"/>
    </xf>
    <xf numFmtId="3" fontId="21" fillId="0" borderId="231" xfId="0" applyNumberFormat="1" applyFont="1" applyFill="1" applyBorder="1" applyAlignment="1" applyProtection="1">
      <alignment horizontal="center" vertical="center"/>
      <protection hidden="1"/>
    </xf>
    <xf numFmtId="3" fontId="21" fillId="0" borderId="232" xfId="0" applyNumberFormat="1" applyFont="1" applyFill="1" applyBorder="1" applyAlignment="1" applyProtection="1">
      <alignment horizontal="center" vertical="center"/>
      <protection hidden="1"/>
    </xf>
    <xf numFmtId="3" fontId="11" fillId="0" borderId="229" xfId="0" applyNumberFormat="1" applyFont="1" applyFill="1" applyBorder="1" applyAlignment="1" applyProtection="1">
      <alignment horizontal="right" vertical="center" indent="3"/>
      <protection hidden="1"/>
    </xf>
    <xf numFmtId="3" fontId="11" fillId="0" borderId="230" xfId="0" applyNumberFormat="1" applyFont="1" applyFill="1" applyBorder="1" applyAlignment="1" applyProtection="1">
      <alignment horizontal="right" vertical="center" indent="3"/>
      <protection hidden="1"/>
    </xf>
    <xf numFmtId="3" fontId="11" fillId="0" borderId="231" xfId="0" applyNumberFormat="1" applyFont="1" applyFill="1" applyBorder="1" applyAlignment="1" applyProtection="1">
      <alignment horizontal="right" vertical="center" indent="3"/>
      <protection hidden="1"/>
    </xf>
    <xf numFmtId="3" fontId="11" fillId="0" borderId="232" xfId="0" applyNumberFormat="1" applyFont="1" applyFill="1" applyBorder="1" applyAlignment="1" applyProtection="1">
      <alignment horizontal="right" vertical="center" indent="3"/>
      <protection hidden="1"/>
    </xf>
    <xf numFmtId="3" fontId="12" fillId="0" borderId="234" xfId="0" applyNumberFormat="1" applyFont="1" applyFill="1" applyBorder="1" applyAlignment="1" applyProtection="1">
      <alignment horizontal="center" vertical="center"/>
      <protection locked="0"/>
    </xf>
    <xf numFmtId="3" fontId="12" fillId="0" borderId="221" xfId="0" applyNumberFormat="1" applyFont="1" applyFill="1" applyBorder="1" applyAlignment="1" applyProtection="1">
      <alignment horizontal="center" vertical="center"/>
      <protection locked="0"/>
    </xf>
    <xf numFmtId="3" fontId="12" fillId="0" borderId="235" xfId="0" applyNumberFormat="1" applyFont="1" applyFill="1" applyBorder="1" applyAlignment="1" applyProtection="1">
      <alignment horizontal="center" vertical="center"/>
      <protection locked="0"/>
    </xf>
    <xf numFmtId="3" fontId="12" fillId="0" borderId="236" xfId="0" applyNumberFormat="1" applyFont="1" applyFill="1" applyBorder="1" applyAlignment="1" applyProtection="1">
      <alignment horizontal="center" vertical="center"/>
      <protection locked="0"/>
    </xf>
    <xf numFmtId="3" fontId="22" fillId="0" borderId="224" xfId="0" applyNumberFormat="1" applyFont="1" applyFill="1" applyBorder="1" applyAlignment="1" applyProtection="1">
      <alignment horizontal="center" vertical="center"/>
      <protection locked="0"/>
    </xf>
    <xf numFmtId="3" fontId="22" fillId="0" borderId="225" xfId="0" applyNumberFormat="1" applyFont="1" applyFill="1" applyBorder="1" applyAlignment="1" applyProtection="1">
      <alignment horizontal="center" vertical="center"/>
      <protection locked="0"/>
    </xf>
    <xf numFmtId="3" fontId="22" fillId="0" borderId="226" xfId="0" applyNumberFormat="1" applyFont="1" applyFill="1" applyBorder="1" applyAlignment="1" applyProtection="1">
      <alignment horizontal="center" vertical="center"/>
      <protection locked="0"/>
    </xf>
    <xf numFmtId="3" fontId="22" fillId="0" borderId="227" xfId="0" applyNumberFormat="1" applyFont="1" applyFill="1" applyBorder="1" applyAlignment="1" applyProtection="1">
      <alignment horizontal="center" vertical="center"/>
      <protection locked="0"/>
    </xf>
    <xf numFmtId="0" fontId="22" fillId="0" borderId="30" xfId="0" applyFont="1" applyBorder="1" applyAlignment="1" applyProtection="1">
      <alignment horizontal="left"/>
      <protection locked="0"/>
    </xf>
    <xf numFmtId="0" fontId="22" fillId="0" borderId="31" xfId="0" applyFont="1" applyBorder="1" applyAlignment="1" applyProtection="1">
      <alignment horizontal="left"/>
      <protection locked="0"/>
    </xf>
    <xf numFmtId="0" fontId="22" fillId="0" borderId="57" xfId="0" applyFont="1" applyBorder="1" applyAlignment="1" applyProtection="1">
      <alignment horizontal="left"/>
      <protection locked="0"/>
    </xf>
    <xf numFmtId="0" fontId="22" fillId="0" borderId="33" xfId="0" applyFont="1" applyBorder="1" applyAlignment="1" applyProtection="1">
      <alignment horizontal="left" wrapText="1"/>
      <protection locked="0"/>
    </xf>
    <xf numFmtId="0" fontId="22" fillId="0" borderId="34" xfId="0" applyFont="1" applyBorder="1" applyAlignment="1" applyProtection="1">
      <alignment horizontal="left" wrapText="1"/>
      <protection locked="0"/>
    </xf>
    <xf numFmtId="0" fontId="22" fillId="0" borderId="53" xfId="0" applyFont="1" applyBorder="1" applyAlignment="1" applyProtection="1">
      <alignment horizontal="left" wrapText="1"/>
      <protection locked="0"/>
    </xf>
    <xf numFmtId="3" fontId="12" fillId="0" borderId="58" xfId="0" applyNumberFormat="1" applyFont="1" applyBorder="1" applyAlignment="1" applyProtection="1">
      <alignment horizontal="center"/>
      <protection locked="0"/>
    </xf>
    <xf numFmtId="3" fontId="12" fillId="0" borderId="57" xfId="0" applyNumberFormat="1" applyFont="1" applyBorder="1" applyAlignment="1" applyProtection="1">
      <alignment horizontal="center"/>
      <protection locked="0"/>
    </xf>
    <xf numFmtId="3" fontId="12" fillId="0" borderId="58" xfId="0" applyNumberFormat="1" applyFont="1" applyBorder="1" applyAlignment="1" applyProtection="1">
      <alignment horizontal="center"/>
      <protection hidden="1"/>
    </xf>
    <xf numFmtId="3" fontId="12" fillId="0" borderId="31" xfId="0" applyNumberFormat="1" applyFont="1" applyBorder="1" applyAlignment="1" applyProtection="1">
      <alignment horizontal="center"/>
      <protection hidden="1"/>
    </xf>
    <xf numFmtId="0" fontId="4" fillId="0" borderId="132" xfId="0" applyFont="1" applyBorder="1" applyAlignment="1" applyProtection="1">
      <alignment horizontal="center" vertical="center"/>
      <protection locked="0"/>
    </xf>
    <xf numFmtId="0" fontId="12" fillId="0" borderId="79" xfId="0" applyFont="1" applyBorder="1" applyAlignment="1" applyProtection="1">
      <alignment horizontal="left" vertical="center" wrapText="1" indent="1"/>
      <protection locked="0"/>
    </xf>
    <xf numFmtId="0" fontId="12" fillId="0" borderId="80" xfId="0" applyFont="1" applyBorder="1" applyAlignment="1" applyProtection="1">
      <alignment horizontal="left" vertical="center" wrapText="1" indent="1"/>
      <protection locked="0"/>
    </xf>
    <xf numFmtId="0" fontId="12" fillId="0" borderId="160" xfId="0" applyFont="1" applyBorder="1" applyAlignment="1" applyProtection="1">
      <alignment horizontal="left" vertical="center" wrapText="1" indent="1"/>
      <protection locked="0"/>
    </xf>
    <xf numFmtId="0" fontId="12" fillId="0" borderId="185" xfId="0" applyFont="1" applyBorder="1" applyAlignment="1" applyProtection="1">
      <alignment horizontal="left" vertical="center" wrapText="1" indent="1"/>
      <protection locked="0"/>
    </xf>
    <xf numFmtId="10" fontId="12" fillId="0" borderId="59" xfId="0" applyNumberFormat="1" applyFont="1" applyBorder="1" applyAlignment="1" applyProtection="1">
      <alignment horizontal="center"/>
      <protection locked="0"/>
    </xf>
    <xf numFmtId="10" fontId="12" fillId="0" borderId="17" xfId="0" applyNumberFormat="1" applyFont="1" applyBorder="1" applyAlignment="1" applyProtection="1">
      <alignment horizontal="center"/>
      <protection locked="0"/>
    </xf>
    <xf numFmtId="10" fontId="12" fillId="0" borderId="59" xfId="0" applyNumberFormat="1" applyFont="1" applyBorder="1" applyAlignment="1" applyProtection="1">
      <alignment horizontal="center"/>
      <protection hidden="1"/>
    </xf>
    <xf numFmtId="10" fontId="12" fillId="0" borderId="51" xfId="0" applyNumberFormat="1" applyFont="1" applyBorder="1" applyAlignment="1" applyProtection="1">
      <alignment horizontal="center"/>
      <protection hidden="1"/>
    </xf>
    <xf numFmtId="3" fontId="12" fillId="0" borderId="51" xfId="0" applyNumberFormat="1" applyFont="1" applyBorder="1" applyAlignment="1" applyProtection="1">
      <alignment horizontal="center"/>
      <protection locked="0"/>
    </xf>
    <xf numFmtId="3" fontId="12" fillId="0" borderId="132" xfId="0" applyNumberFormat="1" applyFont="1" applyBorder="1" applyAlignment="1" applyProtection="1">
      <alignment horizontal="center"/>
      <protection locked="0"/>
    </xf>
    <xf numFmtId="3" fontId="12" fillId="0" borderId="59" xfId="0" applyNumberFormat="1" applyFont="1" applyBorder="1" applyAlignment="1" applyProtection="1">
      <alignment horizontal="center"/>
      <protection locked="0"/>
    </xf>
    <xf numFmtId="3" fontId="12" fillId="0" borderId="17" xfId="0" applyNumberFormat="1" applyFont="1" applyBorder="1" applyAlignment="1" applyProtection="1">
      <alignment horizontal="center"/>
      <protection locked="0"/>
    </xf>
    <xf numFmtId="3" fontId="12" fillId="0" borderId="59" xfId="0" applyNumberFormat="1" applyFont="1" applyBorder="1" applyAlignment="1" applyProtection="1">
      <alignment horizontal="center"/>
      <protection hidden="1"/>
    </xf>
    <xf numFmtId="3" fontId="12" fillId="0" borderId="51" xfId="0" applyNumberFormat="1" applyFont="1" applyBorder="1" applyAlignment="1" applyProtection="1">
      <alignment horizontal="center"/>
      <protection hidden="1"/>
    </xf>
    <xf numFmtId="0" fontId="10" fillId="0" borderId="136" xfId="0" applyFont="1" applyBorder="1" applyAlignment="1" applyProtection="1">
      <alignment horizontal="center"/>
      <protection locked="0"/>
    </xf>
    <xf numFmtId="0" fontId="10" fillId="0" borderId="137" xfId="0" applyFont="1" applyBorder="1" applyAlignment="1" applyProtection="1">
      <alignment horizontal="center"/>
      <protection locked="0"/>
    </xf>
    <xf numFmtId="3" fontId="12" fillId="0" borderId="174" xfId="0" applyNumberFormat="1" applyFont="1" applyBorder="1" applyAlignment="1" applyProtection="1">
      <alignment horizontal="center"/>
      <protection locked="0"/>
    </xf>
    <xf numFmtId="0" fontId="28" fillId="0" borderId="84"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103" xfId="0" applyFont="1" applyFill="1" applyBorder="1" applyAlignment="1" applyProtection="1">
      <alignment horizontal="left" vertical="center" wrapText="1"/>
      <protection locked="0"/>
    </xf>
    <xf numFmtId="0" fontId="28" fillId="0" borderId="84" xfId="0" applyFont="1" applyBorder="1" applyAlignment="1" applyProtection="1">
      <alignment horizontal="left" vertical="center" wrapText="1"/>
      <protection locked="0"/>
    </xf>
    <xf numFmtId="0" fontId="28" fillId="0" borderId="0" xfId="0" applyFont="1" applyBorder="1" applyAlignment="1" applyProtection="1">
      <alignment horizontal="left" vertical="center" wrapText="1"/>
      <protection locked="0"/>
    </xf>
    <xf numFmtId="0" fontId="28" fillId="0" borderId="103" xfId="0" applyFont="1" applyBorder="1" applyAlignment="1" applyProtection="1">
      <alignment horizontal="left" vertical="center" wrapText="1"/>
      <protection locked="0"/>
    </xf>
    <xf numFmtId="0" fontId="4" fillId="0" borderId="0" xfId="0" applyFont="1" applyBorder="1" applyAlignment="1" applyProtection="1">
      <alignment horizontal="left"/>
      <protection locked="0"/>
    </xf>
    <xf numFmtId="0" fontId="10" fillId="0" borderId="89"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65" xfId="0" applyFont="1" applyBorder="1" applyAlignment="1" applyProtection="1">
      <alignment horizontal="center" vertical="center" wrapText="1"/>
      <protection locked="0"/>
    </xf>
    <xf numFmtId="0" fontId="3" fillId="0" borderId="67" xfId="0" applyFont="1" applyBorder="1" applyAlignment="1" applyProtection="1">
      <alignment horizontal="center" vertical="center" wrapText="1"/>
      <protection locked="0"/>
    </xf>
    <xf numFmtId="0" fontId="4" fillId="0" borderId="174" xfId="0" applyFont="1" applyBorder="1" applyAlignment="1" applyProtection="1">
      <alignment horizontal="left" vertical="center" wrapText="1"/>
      <protection locked="0"/>
    </xf>
    <xf numFmtId="0" fontId="4" fillId="0" borderId="146" xfId="0" applyFont="1" applyBorder="1" applyAlignment="1" applyProtection="1">
      <alignment horizontal="left" vertical="center" wrapText="1"/>
      <protection locked="0"/>
    </xf>
    <xf numFmtId="0" fontId="22" fillId="0" borderId="0" xfId="0" applyFont="1" applyBorder="1" applyAlignment="1" applyProtection="1">
      <alignment horizontal="left" vertical="top" wrapText="1"/>
      <protection locked="0"/>
    </xf>
    <xf numFmtId="0" fontId="35" fillId="0" borderId="1" xfId="0" applyFont="1" applyBorder="1" applyAlignment="1" applyProtection="1">
      <alignment horizontal="left" vertical="center"/>
      <protection locked="0"/>
    </xf>
    <xf numFmtId="0" fontId="35" fillId="0" borderId="2" xfId="0" applyFont="1" applyBorder="1" applyAlignment="1" applyProtection="1">
      <alignment horizontal="left" vertical="center"/>
      <protection locked="0"/>
    </xf>
    <xf numFmtId="0" fontId="35" fillId="0" borderId="3" xfId="0" applyFont="1" applyBorder="1" applyAlignment="1" applyProtection="1">
      <alignment horizontal="left" vertical="center"/>
      <protection locked="0"/>
    </xf>
    <xf numFmtId="0" fontId="12" fillId="0" borderId="0" xfId="0" applyFont="1" applyBorder="1" applyAlignment="1" applyProtection="1">
      <alignment horizontal="justify" vertical="top" wrapText="1"/>
      <protection locked="0"/>
    </xf>
    <xf numFmtId="0" fontId="28" fillId="0" borderId="157" xfId="0" applyFont="1" applyBorder="1" applyAlignment="1" applyProtection="1">
      <alignment horizontal="center" vertical="center" wrapText="1"/>
      <protection locked="0"/>
    </xf>
    <xf numFmtId="0" fontId="28" fillId="0" borderId="182" xfId="0" applyFont="1" applyBorder="1" applyAlignment="1" applyProtection="1">
      <alignment horizontal="center" vertical="center" wrapText="1"/>
      <protection locked="0"/>
    </xf>
    <xf numFmtId="0" fontId="28" fillId="0" borderId="158" xfId="0" applyFont="1" applyBorder="1" applyAlignment="1" applyProtection="1">
      <alignment horizontal="center" vertical="center" wrapText="1"/>
      <protection locked="0"/>
    </xf>
    <xf numFmtId="0" fontId="28" fillId="0" borderId="196" xfId="0" applyFont="1" applyBorder="1" applyAlignment="1" applyProtection="1">
      <alignment horizontal="center" vertical="center" wrapText="1"/>
      <protection locked="0"/>
    </xf>
    <xf numFmtId="0" fontId="28" fillId="0" borderId="167" xfId="0" applyFont="1" applyBorder="1" applyAlignment="1" applyProtection="1">
      <alignment horizontal="center" vertical="center" wrapText="1"/>
      <protection locked="0"/>
    </xf>
    <xf numFmtId="0" fontId="28" fillId="0" borderId="171" xfId="0" applyFont="1" applyBorder="1" applyAlignment="1" applyProtection="1">
      <alignment horizontal="center" vertical="center" wrapText="1"/>
      <protection locked="0"/>
    </xf>
    <xf numFmtId="0" fontId="28" fillId="0" borderId="169" xfId="0" applyFont="1" applyBorder="1" applyAlignment="1" applyProtection="1">
      <alignment horizontal="center" vertical="center" wrapText="1"/>
      <protection locked="0"/>
    </xf>
    <xf numFmtId="0" fontId="10" fillId="0" borderId="143"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32"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3" fontId="22" fillId="0" borderId="57" xfId="0" applyNumberFormat="1" applyFont="1" applyBorder="1" applyAlignment="1" applyProtection="1">
      <alignment horizontal="center" vertical="center"/>
      <protection locked="0"/>
    </xf>
    <xf numFmtId="3" fontId="22" fillId="0" borderId="65" xfId="0" applyNumberFormat="1" applyFont="1" applyBorder="1" applyAlignment="1" applyProtection="1">
      <alignment horizontal="center" vertical="center"/>
      <protection locked="0"/>
    </xf>
    <xf numFmtId="3" fontId="22" fillId="0" borderId="178" xfId="0" applyNumberFormat="1" applyFont="1" applyBorder="1" applyAlignment="1" applyProtection="1">
      <alignment horizontal="center" vertical="center"/>
      <protection locked="0"/>
    </xf>
    <xf numFmtId="3" fontId="22" fillId="0" borderId="111" xfId="0" applyNumberFormat="1" applyFont="1" applyBorder="1" applyAlignment="1" applyProtection="1">
      <alignment horizontal="center" vertical="center"/>
      <protection locked="0"/>
    </xf>
    <xf numFmtId="3" fontId="22" fillId="0" borderId="67" xfId="0" applyNumberFormat="1" applyFont="1" applyBorder="1" applyAlignment="1" applyProtection="1">
      <alignment horizontal="center" vertical="center"/>
      <protection locked="0"/>
    </xf>
    <xf numFmtId="0" fontId="14" fillId="0" borderId="87" xfId="0" applyFont="1" applyBorder="1" applyAlignment="1" applyProtection="1">
      <alignment horizontal="center" vertical="center" textRotation="90" wrapText="1"/>
      <protection locked="0"/>
    </xf>
    <xf numFmtId="0" fontId="14" fillId="0" borderId="128" xfId="0" applyFont="1" applyBorder="1" applyAlignment="1" applyProtection="1">
      <alignment horizontal="center" vertical="center" textRotation="90" wrapText="1"/>
      <protection locked="0"/>
    </xf>
    <xf numFmtId="0" fontId="14" fillId="0" borderId="126" xfId="0" applyFont="1" applyBorder="1" applyAlignment="1" applyProtection="1">
      <alignment horizontal="center" vertical="center" textRotation="90" wrapText="1"/>
      <protection locked="0"/>
    </xf>
    <xf numFmtId="0" fontId="29" fillId="0" borderId="104" xfId="0" applyFont="1" applyBorder="1" applyAlignment="1" applyProtection="1">
      <alignment horizontal="center" vertical="center" wrapText="1"/>
      <protection locked="0"/>
    </xf>
    <xf numFmtId="0" fontId="29" fillId="0" borderId="105" xfId="0" applyFont="1" applyBorder="1" applyAlignment="1" applyProtection="1">
      <alignment horizontal="center" vertical="center" wrapText="1"/>
      <protection locked="0"/>
    </xf>
    <xf numFmtId="0" fontId="16" fillId="0" borderId="133" xfId="0" applyFont="1" applyBorder="1" applyAlignment="1" applyProtection="1">
      <alignment horizontal="left" vertical="center" wrapText="1"/>
      <protection locked="0"/>
    </xf>
    <xf numFmtId="0" fontId="16" fillId="0" borderId="147" xfId="0" applyFont="1" applyBorder="1" applyAlignment="1" applyProtection="1">
      <alignment horizontal="left" vertical="center" wrapText="1"/>
      <protection locked="0"/>
    </xf>
    <xf numFmtId="3" fontId="18" fillId="0" borderId="175" xfId="0" applyNumberFormat="1" applyFont="1" applyBorder="1" applyAlignment="1" applyProtection="1">
      <alignment horizontal="center" vertical="center" wrapText="1"/>
      <protection locked="0"/>
    </xf>
    <xf numFmtId="3" fontId="18" fillId="0" borderId="174" xfId="0" applyNumberFormat="1" applyFont="1" applyBorder="1" applyAlignment="1" applyProtection="1">
      <alignment horizontal="center" vertical="center" wrapText="1"/>
      <protection locked="0"/>
    </xf>
    <xf numFmtId="3" fontId="18" fillId="0" borderId="175" xfId="0" applyNumberFormat="1" applyFont="1" applyBorder="1" applyAlignment="1" applyProtection="1">
      <alignment horizontal="center" vertical="center" wrapText="1"/>
      <protection hidden="1"/>
    </xf>
    <xf numFmtId="3" fontId="18" fillId="0" borderId="176" xfId="0" applyNumberFormat="1" applyFont="1" applyBorder="1" applyAlignment="1" applyProtection="1">
      <alignment horizontal="center" vertical="center" wrapText="1"/>
      <protection hidden="1"/>
    </xf>
    <xf numFmtId="0" fontId="3" fillId="0" borderId="139"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140" xfId="0" applyFont="1" applyBorder="1" applyAlignment="1" applyProtection="1">
      <alignment horizontal="center" vertical="center" wrapText="1"/>
      <protection locked="0"/>
    </xf>
    <xf numFmtId="0" fontId="3" fillId="0" borderId="141" xfId="0" applyFont="1" applyBorder="1" applyAlignment="1" applyProtection="1">
      <alignment horizontal="center" vertical="center" wrapText="1"/>
      <protection locked="0"/>
    </xf>
    <xf numFmtId="0" fontId="3" fillId="0" borderId="287" xfId="0" applyFont="1" applyBorder="1" applyAlignment="1" applyProtection="1">
      <alignment horizontal="center" vertical="center" wrapText="1"/>
      <protection locked="0"/>
    </xf>
    <xf numFmtId="0" fontId="3" fillId="0" borderId="161" xfId="0" applyFont="1" applyBorder="1" applyAlignment="1" applyProtection="1">
      <alignment horizontal="center" vertical="center" wrapText="1"/>
      <protection locked="0"/>
    </xf>
    <xf numFmtId="0" fontId="14" fillId="0" borderId="125" xfId="0" applyFont="1" applyBorder="1" applyAlignment="1" applyProtection="1">
      <alignment horizontal="center" vertical="center" textRotation="90" wrapText="1"/>
      <protection locked="0"/>
    </xf>
    <xf numFmtId="0" fontId="14" fillId="0" borderId="127" xfId="0" applyFont="1" applyBorder="1" applyAlignment="1" applyProtection="1">
      <alignment horizontal="center" vertical="center" textRotation="90" wrapText="1"/>
      <protection locked="0"/>
    </xf>
    <xf numFmtId="0" fontId="43" fillId="0" borderId="84" xfId="0" applyFont="1" applyBorder="1" applyAlignment="1" applyProtection="1">
      <alignment horizontal="center" vertical="center" wrapText="1"/>
      <protection locked="0"/>
    </xf>
    <xf numFmtId="0" fontId="43" fillId="0" borderId="85" xfId="0" applyFont="1" applyBorder="1" applyAlignment="1" applyProtection="1">
      <alignment horizontal="center" vertical="center" wrapText="1"/>
      <protection locked="0"/>
    </xf>
    <xf numFmtId="0" fontId="29" fillId="0" borderId="91" xfId="0" applyFont="1" applyBorder="1" applyAlignment="1" applyProtection="1">
      <alignment horizontal="center" vertical="center" wrapText="1"/>
      <protection locked="0"/>
    </xf>
    <xf numFmtId="0" fontId="29" fillId="0" borderId="92" xfId="0" applyFont="1" applyBorder="1" applyAlignment="1" applyProtection="1">
      <alignment horizontal="center" vertical="center" wrapText="1"/>
      <protection locked="0"/>
    </xf>
    <xf numFmtId="0" fontId="28" fillId="0" borderId="91" xfId="0" applyFont="1" applyBorder="1" applyAlignment="1" applyProtection="1">
      <alignment horizontal="left" vertical="center" wrapText="1"/>
      <protection locked="0"/>
    </xf>
    <xf numFmtId="0" fontId="28" fillId="0" borderId="102" xfId="0" applyFont="1" applyBorder="1" applyAlignment="1" applyProtection="1">
      <alignment horizontal="left" vertical="center" wrapText="1"/>
      <protection locked="0"/>
    </xf>
    <xf numFmtId="0" fontId="28" fillId="0" borderId="151" xfId="0" applyFont="1" applyBorder="1" applyAlignment="1" applyProtection="1">
      <alignment horizontal="left" vertical="center" wrapText="1"/>
      <protection locked="0"/>
    </xf>
    <xf numFmtId="0" fontId="43" fillId="0" borderId="16" xfId="0" applyFont="1" applyBorder="1" applyAlignment="1" applyProtection="1">
      <alignment horizontal="center" vertical="center" wrapText="1"/>
      <protection locked="0"/>
    </xf>
    <xf numFmtId="0" fontId="43" fillId="0" borderId="68"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70" xfId="0" applyFont="1" applyBorder="1" applyAlignment="1" applyProtection="1">
      <alignment horizontal="center" vertical="center" wrapText="1"/>
      <protection locked="0"/>
    </xf>
    <xf numFmtId="0" fontId="29" fillId="0" borderId="106" xfId="0" applyFont="1" applyFill="1" applyBorder="1" applyAlignment="1" applyProtection="1">
      <alignment horizontal="center" vertical="center" wrapText="1"/>
      <protection locked="0"/>
    </xf>
    <xf numFmtId="0" fontId="29" fillId="0" borderId="107" xfId="0" applyFont="1" applyFill="1" applyBorder="1" applyAlignment="1" applyProtection="1">
      <alignment horizontal="center" vertical="center" wrapText="1"/>
      <protection locked="0"/>
    </xf>
    <xf numFmtId="0" fontId="29" fillId="0" borderId="104" xfId="0" applyFont="1" applyFill="1" applyBorder="1" applyAlignment="1" applyProtection="1">
      <alignment horizontal="center" vertical="center" wrapText="1"/>
      <protection locked="0"/>
    </xf>
    <xf numFmtId="0" fontId="29" fillId="0" borderId="105" xfId="0" applyFont="1" applyFill="1" applyBorder="1" applyAlignment="1" applyProtection="1">
      <alignment horizontal="center" vertical="center" wrapText="1"/>
      <protection locked="0"/>
    </xf>
    <xf numFmtId="0" fontId="43" fillId="0" borderId="16" xfId="0" applyFont="1" applyFill="1" applyBorder="1" applyAlignment="1" applyProtection="1">
      <alignment horizontal="center" vertical="center" wrapText="1"/>
      <protection locked="0"/>
    </xf>
    <xf numFmtId="0" fontId="43" fillId="0" borderId="68" xfId="0" applyFont="1" applyFill="1" applyBorder="1" applyAlignment="1" applyProtection="1">
      <alignment horizontal="center" vertical="center" wrapText="1"/>
      <protection locked="0"/>
    </xf>
    <xf numFmtId="0" fontId="12" fillId="0" borderId="100" xfId="0" applyFont="1" applyBorder="1" applyAlignment="1" applyProtection="1">
      <alignment horizontal="left" vertical="center"/>
      <protection locked="0"/>
    </xf>
    <xf numFmtId="0" fontId="12" fillId="0" borderId="99" xfId="0" applyFont="1" applyBorder="1" applyAlignment="1" applyProtection="1">
      <alignment horizontal="left" vertical="center"/>
      <protection locked="0"/>
    </xf>
    <xf numFmtId="0" fontId="12" fillId="0" borderId="199" xfId="0" applyFont="1" applyBorder="1" applyAlignment="1" applyProtection="1">
      <alignment horizontal="left" vertical="center"/>
      <protection locked="0"/>
    </xf>
    <xf numFmtId="0" fontId="12" fillId="0" borderId="96"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28" fillId="0" borderId="26" xfId="0" applyFont="1" applyBorder="1" applyAlignment="1" applyProtection="1">
      <alignment horizontal="left" vertical="center" wrapText="1"/>
      <protection locked="0"/>
    </xf>
    <xf numFmtId="0" fontId="28" fillId="0" borderId="90" xfId="0" applyFont="1" applyBorder="1" applyAlignment="1" applyProtection="1">
      <alignment horizontal="left" vertical="center" wrapText="1"/>
      <protection locked="0"/>
    </xf>
    <xf numFmtId="0" fontId="29" fillId="0" borderId="91" xfId="0" applyFont="1" applyFill="1" applyBorder="1" applyAlignment="1" applyProtection="1">
      <alignment horizontal="center" vertical="center" wrapText="1"/>
      <protection locked="0"/>
    </xf>
    <xf numFmtId="0" fontId="29" fillId="0" borderId="92" xfId="0" applyFont="1" applyFill="1" applyBorder="1" applyAlignment="1" applyProtection="1">
      <alignment horizontal="center" vertical="center" wrapText="1"/>
      <protection locked="0"/>
    </xf>
    <xf numFmtId="0" fontId="43" fillId="0" borderId="10" xfId="0" applyFont="1" applyFill="1" applyBorder="1" applyAlignment="1" applyProtection="1">
      <alignment horizontal="center" vertical="center" wrapText="1"/>
      <protection locked="0"/>
    </xf>
    <xf numFmtId="0" fontId="43" fillId="0" borderId="70" xfId="0" applyFont="1" applyFill="1" applyBorder="1" applyAlignment="1" applyProtection="1">
      <alignment horizontal="center" vertical="center" wrapText="1"/>
      <protection locked="0"/>
    </xf>
    <xf numFmtId="0" fontId="43" fillId="0" borderId="97" xfId="0" applyFont="1" applyFill="1" applyBorder="1" applyAlignment="1" applyProtection="1">
      <alignment horizontal="center" vertical="center" wrapText="1"/>
      <protection locked="0"/>
    </xf>
    <xf numFmtId="0" fontId="43" fillId="0" borderId="98" xfId="0" applyFont="1" applyFill="1" applyBorder="1" applyAlignment="1" applyProtection="1">
      <alignment horizontal="center" vertical="center" wrapText="1"/>
      <protection locked="0"/>
    </xf>
    <xf numFmtId="0" fontId="3" fillId="0" borderId="82" xfId="0" applyFont="1" applyBorder="1" applyAlignment="1" applyProtection="1">
      <alignment horizontal="center" vertical="center" wrapText="1"/>
      <protection locked="0"/>
    </xf>
    <xf numFmtId="0" fontId="3" fillId="0" borderId="83" xfId="0" applyFont="1" applyBorder="1" applyAlignment="1" applyProtection="1">
      <alignment horizontal="center" vertical="center" wrapText="1"/>
      <protection locked="0"/>
    </xf>
    <xf numFmtId="0" fontId="14" fillId="0" borderId="86" xfId="0" applyFont="1" applyBorder="1" applyAlignment="1" applyProtection="1">
      <alignment horizontal="center" vertical="center" textRotation="90" wrapText="1"/>
      <protection locked="0"/>
    </xf>
    <xf numFmtId="0" fontId="12" fillId="0" borderId="50" xfId="0" applyFont="1" applyBorder="1" applyAlignment="1" applyProtection="1">
      <alignment horizontal="left"/>
      <protection locked="0"/>
    </xf>
    <xf numFmtId="0" fontId="12" fillId="0" borderId="51" xfId="0" applyFont="1" applyBorder="1" applyAlignment="1" applyProtection="1">
      <alignment horizontal="left"/>
      <protection locked="0"/>
    </xf>
    <xf numFmtId="0" fontId="12" fillId="0" borderId="51" xfId="0" applyFont="1" applyBorder="1" applyAlignment="1" applyProtection="1">
      <alignment horizontal="center"/>
      <protection locked="0"/>
    </xf>
    <xf numFmtId="0" fontId="12" fillId="0" borderId="17" xfId="0" applyFont="1" applyBorder="1" applyAlignment="1" applyProtection="1">
      <alignment horizontal="center"/>
      <protection locked="0"/>
    </xf>
    <xf numFmtId="3" fontId="12" fillId="0" borderId="60" xfId="0" applyNumberFormat="1" applyFont="1" applyBorder="1" applyAlignment="1" applyProtection="1">
      <alignment horizontal="center"/>
      <protection locked="0"/>
    </xf>
    <xf numFmtId="0" fontId="12" fillId="0" borderId="34" xfId="0" applyFont="1" applyBorder="1" applyAlignment="1" applyProtection="1">
      <alignment horizontal="center"/>
      <protection locked="0"/>
    </xf>
    <xf numFmtId="0" fontId="12" fillId="0" borderId="53" xfId="0" applyFont="1" applyBorder="1" applyAlignment="1" applyProtection="1">
      <alignment horizontal="center"/>
      <protection locked="0"/>
    </xf>
    <xf numFmtId="3" fontId="12" fillId="0" borderId="35" xfId="0" applyNumberFormat="1" applyFont="1" applyBorder="1" applyAlignment="1" applyProtection="1">
      <alignment horizontal="center"/>
      <protection locked="0"/>
    </xf>
    <xf numFmtId="0" fontId="10" fillId="0" borderId="0" xfId="0" applyFont="1" applyAlignment="1" applyProtection="1">
      <alignment horizontal="left" vertical="top" wrapText="1"/>
      <protection locked="0"/>
    </xf>
    <xf numFmtId="0" fontId="28" fillId="0" borderId="91" xfId="0" applyFont="1" applyFill="1" applyBorder="1" applyAlignment="1" applyProtection="1">
      <alignment horizontal="left" vertical="center" wrapText="1"/>
      <protection locked="0"/>
    </xf>
    <xf numFmtId="0" fontId="28" fillId="0" borderId="102" xfId="0" applyFont="1" applyFill="1" applyBorder="1" applyAlignment="1" applyProtection="1">
      <alignment horizontal="left" vertical="center" wrapText="1"/>
      <protection locked="0"/>
    </xf>
    <xf numFmtId="0" fontId="28" fillId="0" borderId="151" xfId="0" applyFont="1" applyFill="1" applyBorder="1" applyAlignment="1" applyProtection="1">
      <alignment horizontal="left" vertical="center" wrapText="1"/>
      <protection locked="0"/>
    </xf>
    <xf numFmtId="0" fontId="43" fillId="0" borderId="104" xfId="0" applyFont="1" applyFill="1" applyBorder="1" applyAlignment="1" applyProtection="1">
      <alignment horizontal="center" vertical="center" wrapText="1"/>
      <protection locked="0"/>
    </xf>
    <xf numFmtId="0" fontId="43" fillId="0" borderId="105" xfId="0" applyFont="1" applyFill="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0" fillId="0" borderId="78" xfId="0" applyFont="1" applyBorder="1" applyAlignment="1" applyProtection="1">
      <alignment horizontal="center" vertical="center" wrapText="1"/>
      <protection locked="0"/>
    </xf>
    <xf numFmtId="0" fontId="43" fillId="0" borderId="84" xfId="0" applyFont="1" applyFill="1" applyBorder="1" applyAlignment="1" applyProtection="1">
      <alignment horizontal="center" vertical="center" wrapText="1"/>
      <protection locked="0"/>
    </xf>
    <xf numFmtId="0" fontId="43" fillId="0" borderId="85" xfId="0" applyFont="1" applyFill="1" applyBorder="1" applyAlignment="1" applyProtection="1">
      <alignment horizontal="center" vertical="center" wrapText="1"/>
      <protection locked="0"/>
    </xf>
    <xf numFmtId="0" fontId="5" fillId="0" borderId="0" xfId="0" applyFont="1" applyBorder="1" applyAlignment="1" applyProtection="1">
      <alignment horizontal="left" vertical="justify" wrapText="1"/>
      <protection locked="0"/>
    </xf>
    <xf numFmtId="0" fontId="29" fillId="0" borderId="106" xfId="0" applyFont="1" applyBorder="1" applyAlignment="1" applyProtection="1">
      <alignment horizontal="center" vertical="center" wrapText="1"/>
      <protection locked="0"/>
    </xf>
    <xf numFmtId="0" fontId="29" fillId="0" borderId="107" xfId="0" applyFont="1" applyBorder="1" applyAlignment="1" applyProtection="1">
      <alignment horizontal="center" vertical="center" wrapText="1"/>
      <protection locked="0"/>
    </xf>
    <xf numFmtId="0" fontId="12" fillId="0" borderId="30" xfId="0" applyFont="1" applyBorder="1" applyAlignment="1" applyProtection="1">
      <alignment horizontal="left"/>
      <protection locked="0"/>
    </xf>
    <xf numFmtId="0" fontId="12" fillId="0" borderId="31" xfId="0" applyFont="1" applyBorder="1" applyAlignment="1" applyProtection="1">
      <alignment horizontal="left"/>
      <protection locked="0"/>
    </xf>
    <xf numFmtId="0" fontId="12" fillId="0" borderId="31" xfId="0" applyFont="1" applyBorder="1" applyAlignment="1" applyProtection="1">
      <alignment horizontal="center"/>
      <protection locked="0"/>
    </xf>
    <xf numFmtId="0" fontId="12" fillId="0" borderId="57" xfId="0" applyFont="1" applyBorder="1" applyAlignment="1" applyProtection="1">
      <alignment horizontal="center"/>
      <protection locked="0"/>
    </xf>
    <xf numFmtId="3" fontId="12" fillId="0" borderId="31" xfId="0" applyNumberFormat="1" applyFont="1" applyBorder="1" applyAlignment="1" applyProtection="1">
      <alignment horizontal="center"/>
      <protection locked="0"/>
    </xf>
    <xf numFmtId="3" fontId="12" fillId="0" borderId="32" xfId="0" applyNumberFormat="1" applyFont="1" applyBorder="1" applyAlignment="1" applyProtection="1">
      <alignment horizontal="center"/>
      <protection locked="0"/>
    </xf>
    <xf numFmtId="3" fontId="12" fillId="0" borderId="34" xfId="0" applyNumberFormat="1" applyFont="1" applyBorder="1" applyAlignment="1" applyProtection="1">
      <alignment horizontal="center" vertical="center" wrapText="1"/>
      <protection locked="0"/>
    </xf>
    <xf numFmtId="3" fontId="12" fillId="0" borderId="53" xfId="0" applyNumberFormat="1" applyFont="1" applyBorder="1" applyAlignment="1" applyProtection="1">
      <alignment horizontal="center" vertical="center" wrapText="1"/>
      <protection locked="0"/>
    </xf>
    <xf numFmtId="0" fontId="12" fillId="0" borderId="34" xfId="0" applyFont="1" applyBorder="1" applyAlignment="1" applyProtection="1">
      <alignment horizontal="left" vertical="center" wrapText="1"/>
      <protection locked="0"/>
    </xf>
    <xf numFmtId="0" fontId="12" fillId="0" borderId="35" xfId="0" applyFont="1" applyBorder="1" applyAlignment="1" applyProtection="1">
      <alignment horizontal="left" vertical="center" wrapText="1"/>
      <protection locked="0"/>
    </xf>
    <xf numFmtId="0" fontId="14" fillId="0" borderId="101" xfId="0" applyFont="1" applyBorder="1" applyAlignment="1" applyProtection="1">
      <alignment horizontal="center" vertical="center" wrapText="1"/>
      <protection locked="0"/>
    </xf>
    <xf numFmtId="0" fontId="10" fillId="0" borderId="0" xfId="0" applyFont="1" applyAlignment="1" applyProtection="1">
      <alignment horizontal="left"/>
      <protection locked="0"/>
    </xf>
    <xf numFmtId="0" fontId="3" fillId="0" borderId="27"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29" xfId="0" applyFont="1" applyBorder="1" applyAlignment="1" applyProtection="1">
      <alignment horizontal="center" vertical="center" wrapText="1"/>
      <protection locked="0"/>
    </xf>
    <xf numFmtId="0" fontId="22" fillId="0" borderId="68" xfId="0" applyFont="1" applyBorder="1" applyAlignment="1" applyProtection="1">
      <alignment horizontal="center" vertical="center"/>
      <protection locked="0"/>
    </xf>
    <xf numFmtId="0" fontId="22" fillId="0" borderId="60" xfId="0" applyFont="1" applyBorder="1" applyAlignment="1" applyProtection="1">
      <alignment horizontal="center" vertical="center"/>
      <protection locked="0"/>
    </xf>
    <xf numFmtId="0" fontId="10" fillId="0" borderId="96"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70" xfId="0" applyFont="1" applyBorder="1" applyAlignment="1" applyProtection="1">
      <alignment horizontal="center" vertical="center" wrapText="1"/>
      <protection locked="0"/>
    </xf>
    <xf numFmtId="0" fontId="10" fillId="0" borderId="68" xfId="0" applyFont="1" applyBorder="1" applyAlignment="1" applyProtection="1">
      <alignment horizontal="center" vertical="center" wrapText="1"/>
      <protection locked="0"/>
    </xf>
    <xf numFmtId="0" fontId="10" fillId="0" borderId="147"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49" fontId="22" fillId="0" borderId="31" xfId="0" applyNumberFormat="1" applyFont="1" applyBorder="1" applyAlignment="1" applyProtection="1">
      <alignment horizontal="center" vertical="center"/>
      <protection locked="0"/>
    </xf>
    <xf numFmtId="0" fontId="22" fillId="0" borderId="66"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57" xfId="0" applyFont="1" applyBorder="1" applyAlignment="1" applyProtection="1">
      <alignment horizontal="center" vertical="center"/>
      <protection locked="0"/>
    </xf>
    <xf numFmtId="0" fontId="4" fillId="0" borderId="130" xfId="0" applyFont="1" applyBorder="1" applyAlignment="1">
      <alignment horizontal="center" vertical="center"/>
    </xf>
    <xf numFmtId="0" fontId="4" fillId="0" borderId="200" xfId="0" applyFont="1" applyBorder="1" applyAlignment="1">
      <alignment horizontal="center" vertical="center"/>
    </xf>
    <xf numFmtId="0" fontId="12" fillId="0" borderId="131"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14" xfId="0" applyFont="1" applyBorder="1" applyAlignment="1">
      <alignment horizontal="center" vertical="center"/>
    </xf>
    <xf numFmtId="0" fontId="12" fillId="0" borderId="195" xfId="0" applyFont="1" applyBorder="1" applyAlignment="1">
      <alignment horizontal="center" vertical="center"/>
    </xf>
    <xf numFmtId="0" fontId="12" fillId="0" borderId="134" xfId="0" applyFont="1" applyBorder="1" applyAlignment="1" applyProtection="1">
      <alignment horizontal="left" vertical="center"/>
      <protection locked="0"/>
    </xf>
    <xf numFmtId="0" fontId="12" fillId="0" borderId="148" xfId="0" applyFont="1" applyBorder="1" applyAlignment="1" applyProtection="1">
      <alignment horizontal="left" vertical="center"/>
      <protection locked="0"/>
    </xf>
    <xf numFmtId="0" fontId="12" fillId="0" borderId="148" xfId="0" applyFont="1" applyBorder="1" applyAlignment="1">
      <alignment horizontal="center" vertical="center"/>
    </xf>
    <xf numFmtId="0" fontId="12" fillId="0" borderId="175" xfId="0" applyFont="1" applyBorder="1" applyAlignment="1">
      <alignment horizontal="center" vertical="center"/>
    </xf>
    <xf numFmtId="3" fontId="44" fillId="0" borderId="1" xfId="0" applyNumberFormat="1" applyFont="1" applyBorder="1" applyAlignment="1" applyProtection="1">
      <alignment horizontal="center" vertical="center"/>
      <protection locked="0"/>
    </xf>
    <xf numFmtId="3" fontId="44" fillId="0" borderId="2" xfId="0" applyNumberFormat="1" applyFont="1" applyBorder="1" applyAlignment="1" applyProtection="1">
      <alignment horizontal="center" vertical="center"/>
      <protection locked="0"/>
    </xf>
    <xf numFmtId="3" fontId="44" fillId="0" borderId="68" xfId="0" applyNumberFormat="1" applyFont="1" applyBorder="1" applyAlignment="1" applyProtection="1">
      <alignment horizontal="center" vertical="center"/>
      <protection locked="0"/>
    </xf>
    <xf numFmtId="0" fontId="35" fillId="0" borderId="0" xfId="0" applyFont="1" applyBorder="1" applyAlignment="1" applyProtection="1">
      <alignment horizontal="left" vertical="center" wrapText="1"/>
      <protection locked="0"/>
    </xf>
    <xf numFmtId="0" fontId="35" fillId="0" borderId="0" xfId="0" applyFont="1" applyBorder="1" applyAlignment="1" applyProtection="1">
      <alignment horizontal="left" vertical="center"/>
      <protection locked="0"/>
    </xf>
    <xf numFmtId="0" fontId="10" fillId="0" borderId="200"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protection locked="0"/>
    </xf>
    <xf numFmtId="3" fontId="12" fillId="0" borderId="61" xfId="0" applyNumberFormat="1" applyFont="1" applyBorder="1" applyAlignment="1" applyProtection="1">
      <alignment vertical="center"/>
      <protection locked="0"/>
    </xf>
    <xf numFmtId="3" fontId="12" fillId="0" borderId="34" xfId="0" applyNumberFormat="1" applyFont="1" applyBorder="1" applyAlignment="1" applyProtection="1">
      <alignment vertical="center"/>
      <protection locked="0"/>
    </xf>
    <xf numFmtId="3" fontId="12" fillId="0" borderId="35" xfId="0" applyNumberFormat="1" applyFont="1" applyBorder="1" applyAlignment="1" applyProtection="1">
      <alignment vertical="center"/>
      <protection locked="0"/>
    </xf>
    <xf numFmtId="0" fontId="30" fillId="0" borderId="0" xfId="0" applyFont="1" applyBorder="1" applyAlignment="1" applyProtection="1">
      <alignment vertical="top" wrapText="1"/>
      <protection locked="0"/>
    </xf>
    <xf numFmtId="0" fontId="41" fillId="0" borderId="0" xfId="0" applyFont="1" applyBorder="1" applyAlignment="1" applyProtection="1">
      <alignment vertical="top"/>
      <protection locked="0"/>
    </xf>
    <xf numFmtId="0" fontId="47" fillId="0" borderId="0" xfId="0" applyFont="1" applyAlignment="1">
      <alignment vertical="top"/>
    </xf>
    <xf numFmtId="3" fontId="22" fillId="0" borderId="17" xfId="0" applyNumberFormat="1"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protection locked="0"/>
    </xf>
    <xf numFmtId="3" fontId="22" fillId="0" borderId="2" xfId="0" applyNumberFormat="1" applyFont="1" applyBorder="1" applyAlignment="1" applyProtection="1">
      <alignment horizontal="center" vertical="center"/>
      <protection locked="0"/>
    </xf>
    <xf numFmtId="3" fontId="22" fillId="0" borderId="52" xfId="0" applyNumberFormat="1" applyFont="1" applyBorder="1" applyAlignment="1" applyProtection="1">
      <alignment horizontal="center" vertical="center"/>
      <protection locked="0"/>
    </xf>
    <xf numFmtId="3" fontId="22" fillId="0" borderId="34" xfId="0" applyNumberFormat="1" applyFont="1" applyBorder="1" applyAlignment="1" applyProtection="1">
      <alignment horizontal="center" vertical="center"/>
      <protection locked="0"/>
    </xf>
    <xf numFmtId="3" fontId="22" fillId="0" borderId="53" xfId="0" applyNumberFormat="1" applyFont="1" applyBorder="1" applyAlignment="1" applyProtection="1">
      <alignment horizontal="center" vertical="center"/>
      <protection locked="0"/>
    </xf>
    <xf numFmtId="3" fontId="22" fillId="0" borderId="54" xfId="0" applyNumberFormat="1" applyFont="1" applyBorder="1" applyAlignment="1" applyProtection="1">
      <alignment horizontal="center" vertical="center"/>
      <protection locked="0"/>
    </xf>
    <xf numFmtId="3" fontId="22" fillId="0" borderId="21" xfId="0" applyNumberFormat="1" applyFont="1" applyBorder="1" applyAlignment="1" applyProtection="1">
      <alignment horizontal="center" vertical="center"/>
      <protection locked="0"/>
    </xf>
    <xf numFmtId="3" fontId="22" fillId="0" borderId="55" xfId="0" applyNumberFormat="1" applyFont="1" applyBorder="1" applyAlignment="1" applyProtection="1">
      <alignment horizontal="center" vertical="center"/>
      <protection locked="0"/>
    </xf>
    <xf numFmtId="0" fontId="3" fillId="0" borderId="129" xfId="0" applyFont="1" applyBorder="1" applyAlignment="1" applyProtection="1">
      <alignment horizontal="center" vertical="center" wrapText="1"/>
      <protection locked="0"/>
    </xf>
    <xf numFmtId="0" fontId="3" fillId="0" borderId="130" xfId="0" applyFont="1" applyBorder="1" applyAlignment="1" applyProtection="1">
      <alignment horizontal="center" vertical="center" wrapText="1"/>
      <protection locked="0"/>
    </xf>
    <xf numFmtId="0" fontId="3" fillId="0" borderId="94" xfId="0" applyFont="1" applyBorder="1" applyAlignment="1" applyProtection="1">
      <alignment horizontal="center" vertical="center" wrapText="1"/>
      <protection locked="0"/>
    </xf>
    <xf numFmtId="0" fontId="12" fillId="4" borderId="131" xfId="0" applyFont="1" applyFill="1" applyBorder="1" applyAlignment="1" applyProtection="1">
      <alignment horizontal="left" vertical="center" wrapText="1"/>
      <protection locked="0"/>
    </xf>
    <xf numFmtId="0" fontId="12" fillId="4" borderId="14" xfId="0" applyFont="1" applyFill="1" applyBorder="1" applyAlignment="1" applyProtection="1">
      <alignment horizontal="left" vertical="center" wrapText="1"/>
      <protection locked="0"/>
    </xf>
    <xf numFmtId="0" fontId="12" fillId="4" borderId="96" xfId="0" applyFont="1" applyFill="1" applyBorder="1" applyAlignment="1" applyProtection="1">
      <alignment horizontal="left" vertical="center" wrapText="1"/>
      <protection locked="0"/>
    </xf>
    <xf numFmtId="0" fontId="12" fillId="0" borderId="132" xfId="0" applyFont="1" applyBorder="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59" xfId="0" applyFont="1" applyBorder="1" applyAlignment="1" applyProtection="1">
      <alignment horizontal="left" vertical="center" wrapText="1"/>
      <protection locked="0"/>
    </xf>
    <xf numFmtId="0" fontId="10" fillId="0" borderId="40"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2" xfId="0" applyFont="1" applyBorder="1" applyAlignment="1" applyProtection="1">
      <alignment horizontal="center" vertical="center" wrapText="1"/>
      <protection locked="0"/>
    </xf>
    <xf numFmtId="3" fontId="22" fillId="0" borderId="45" xfId="0" applyNumberFormat="1" applyFont="1" applyBorder="1" applyAlignment="1" applyProtection="1">
      <alignment horizontal="center" vertical="center"/>
      <protection locked="0"/>
    </xf>
    <xf numFmtId="3" fontId="22" fillId="0" borderId="46" xfId="0" applyNumberFormat="1" applyFont="1" applyBorder="1" applyAlignment="1" applyProtection="1">
      <alignment horizontal="center" vertical="center"/>
      <protection locked="0"/>
    </xf>
    <xf numFmtId="3" fontId="22" fillId="0" borderId="47" xfId="0" applyNumberFormat="1" applyFont="1" applyBorder="1" applyAlignment="1" applyProtection="1">
      <alignment horizontal="center" vertical="center"/>
      <protection locked="0"/>
    </xf>
    <xf numFmtId="3" fontId="22" fillId="0" borderId="48" xfId="0" applyNumberFormat="1" applyFont="1" applyBorder="1" applyAlignment="1" applyProtection="1">
      <alignment horizontal="center" vertical="center"/>
      <protection locked="0"/>
    </xf>
    <xf numFmtId="3" fontId="22" fillId="0" borderId="49" xfId="0" applyNumberFormat="1" applyFont="1" applyBorder="1" applyAlignment="1" applyProtection="1">
      <alignment horizontal="center" vertical="center"/>
      <protection locked="0"/>
    </xf>
    <xf numFmtId="0" fontId="3" fillId="0" borderId="200" xfId="0" applyFont="1" applyBorder="1" applyAlignment="1" applyProtection="1">
      <alignment horizontal="center" vertical="center" wrapText="1"/>
      <protection locked="0"/>
    </xf>
    <xf numFmtId="0" fontId="12" fillId="4" borderId="195" xfId="0" applyFont="1" applyFill="1" applyBorder="1" applyAlignment="1" applyProtection="1">
      <alignment horizontal="left" vertical="center" wrapText="1"/>
      <protection locked="0"/>
    </xf>
    <xf numFmtId="0" fontId="12" fillId="4" borderId="132" xfId="0" applyFont="1" applyFill="1" applyBorder="1" applyAlignment="1" applyProtection="1">
      <alignment horizontal="left" vertical="center" wrapText="1"/>
      <protection locked="0"/>
    </xf>
    <xf numFmtId="0" fontId="12" fillId="4" borderId="18" xfId="0" applyFont="1" applyFill="1" applyBorder="1" applyAlignment="1" applyProtection="1">
      <alignment horizontal="left" vertical="center" wrapText="1"/>
      <protection locked="0"/>
    </xf>
    <xf numFmtId="0" fontId="12" fillId="4" borderId="59" xfId="0" applyFont="1" applyFill="1" applyBorder="1" applyAlignment="1" applyProtection="1">
      <alignment horizontal="left" vertical="center" wrapText="1"/>
      <protection locked="0"/>
    </xf>
    <xf numFmtId="0" fontId="12" fillId="0" borderId="134" xfId="0" applyFont="1" applyBorder="1" applyAlignment="1" applyProtection="1">
      <alignment horizontal="left" vertical="center" wrapText="1"/>
      <protection locked="0"/>
    </xf>
    <xf numFmtId="0" fontId="12" fillId="0" borderId="148" xfId="0" applyFont="1" applyBorder="1" applyAlignment="1" applyProtection="1">
      <alignment horizontal="left" vertical="center" wrapText="1"/>
      <protection locked="0"/>
    </xf>
    <xf numFmtId="0" fontId="12" fillId="0" borderId="149" xfId="0" applyFont="1" applyBorder="1" applyAlignment="1" applyProtection="1">
      <alignment horizontal="left" vertical="center" wrapText="1"/>
      <protection locked="0"/>
    </xf>
    <xf numFmtId="0" fontId="12" fillId="0" borderId="175" xfId="0" applyFont="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52" xfId="0" applyFont="1"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3" fillId="0" borderId="119" xfId="0" applyFont="1" applyBorder="1" applyAlignment="1" applyProtection="1">
      <alignment horizontal="center" vertical="center"/>
      <protection locked="0"/>
    </xf>
    <xf numFmtId="0" fontId="4" fillId="0" borderId="48" xfId="0" applyFont="1" applyBorder="1" applyAlignment="1" applyProtection="1">
      <alignment horizontal="left" vertical="center" wrapText="1"/>
      <protection locked="0"/>
    </xf>
    <xf numFmtId="0" fontId="4" fillId="0" borderId="105" xfId="0" applyFont="1" applyBorder="1" applyAlignment="1" applyProtection="1">
      <alignment horizontal="left" vertical="center" wrapText="1"/>
      <protection locked="0"/>
    </xf>
    <xf numFmtId="0" fontId="4" fillId="0" borderId="68"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21" xfId="0" applyFont="1" applyBorder="1" applyAlignment="1" applyProtection="1">
      <alignment horizontal="left" vertical="center" wrapText="1"/>
      <protection locked="0"/>
    </xf>
    <xf numFmtId="0" fontId="4" fillId="0" borderId="69" xfId="0" applyFont="1" applyBorder="1" applyAlignment="1" applyProtection="1">
      <alignment horizontal="left" vertical="center" wrapText="1"/>
      <protection locked="0"/>
    </xf>
    <xf numFmtId="0" fontId="10" fillId="0" borderId="37" xfId="0" applyFont="1" applyBorder="1" applyAlignment="1" applyProtection="1">
      <alignment horizontal="center" vertical="center" wrapText="1"/>
      <protection locked="0"/>
    </xf>
    <xf numFmtId="0" fontId="10" fillId="0" borderId="39"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49" fontId="12" fillId="0" borderId="0" xfId="0" applyNumberFormat="1" applyFont="1" applyAlignment="1" applyProtection="1">
      <alignment horizontal="left" vertical="center"/>
      <protection locked="0"/>
    </xf>
    <xf numFmtId="49" fontId="28" fillId="0" borderId="0" xfId="0" applyNumberFormat="1" applyFont="1" applyAlignment="1" applyProtection="1">
      <alignment horizontal="left" vertical="center"/>
      <protection locked="0"/>
    </xf>
    <xf numFmtId="0" fontId="4" fillId="0" borderId="93" xfId="0" applyFont="1" applyBorder="1" applyAlignment="1" applyProtection="1">
      <alignment horizontal="left" vertical="top" wrapText="1"/>
      <protection locked="0"/>
    </xf>
    <xf numFmtId="0" fontId="4" fillId="0" borderId="102" xfId="0" applyFont="1" applyBorder="1" applyAlignment="1" applyProtection="1">
      <alignment horizontal="left" vertical="top" wrapText="1"/>
      <protection locked="0"/>
    </xf>
    <xf numFmtId="0" fontId="4" fillId="0" borderId="92" xfId="0" applyFont="1" applyBorder="1" applyAlignment="1" applyProtection="1">
      <alignment horizontal="left" vertical="top" wrapText="1"/>
      <protection locked="0"/>
    </xf>
    <xf numFmtId="0" fontId="10" fillId="0" borderId="129" xfId="0" applyFont="1" applyBorder="1" applyAlignment="1">
      <alignment horizontal="center"/>
    </xf>
    <xf numFmtId="0" fontId="10" fillId="0" borderId="130" xfId="0" applyFont="1" applyBorder="1" applyAlignment="1">
      <alignment horizontal="center"/>
    </xf>
    <xf numFmtId="0" fontId="10" fillId="0" borderId="200" xfId="0" applyFont="1" applyBorder="1" applyAlignment="1">
      <alignment horizontal="center"/>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4" fillId="0" borderId="93" xfId="0" applyFont="1" applyBorder="1" applyAlignment="1">
      <alignment vertical="center"/>
    </xf>
    <xf numFmtId="0" fontId="4" fillId="0" borderId="102" xfId="0" applyFont="1" applyBorder="1" applyAlignment="1">
      <alignment vertical="center"/>
    </xf>
    <xf numFmtId="0" fontId="4" fillId="0" borderId="188" xfId="0" applyFont="1" applyBorder="1" applyAlignment="1">
      <alignment vertical="center"/>
    </xf>
    <xf numFmtId="0" fontId="4" fillId="0" borderId="94" xfId="0" applyFont="1" applyBorder="1" applyAlignment="1">
      <alignment vertical="center"/>
    </xf>
    <xf numFmtId="0" fontId="4" fillId="0" borderId="92" xfId="0" applyFont="1" applyBorder="1" applyAlignment="1">
      <alignment vertical="center"/>
    </xf>
    <xf numFmtId="0" fontId="9" fillId="0" borderId="0" xfId="0" applyFont="1" applyBorder="1" applyAlignment="1" applyProtection="1">
      <alignment horizontal="left" vertical="top" wrapText="1"/>
      <protection locked="0"/>
    </xf>
    <xf numFmtId="0" fontId="10"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7"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0" fontId="10" fillId="0" borderId="134" xfId="0" applyFont="1" applyBorder="1" applyAlignment="1" applyProtection="1">
      <alignment horizontal="left" vertical="center" wrapText="1"/>
      <protection locked="0"/>
    </xf>
    <xf numFmtId="0" fontId="10" fillId="0" borderId="148"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12" fillId="0" borderId="69" xfId="0" applyFont="1" applyBorder="1" applyAlignment="1" applyProtection="1">
      <alignment horizontal="left" vertical="center" wrapText="1"/>
      <protection locked="0"/>
    </xf>
    <xf numFmtId="0" fontId="12" fillId="0" borderId="22" xfId="0" applyFont="1" applyBorder="1" applyAlignment="1" applyProtection="1">
      <alignment horizontal="left" vertical="center"/>
      <protection locked="0"/>
    </xf>
    <xf numFmtId="0" fontId="12" fillId="0" borderId="23" xfId="0" applyFont="1" applyBorder="1" applyAlignment="1" applyProtection="1">
      <alignment horizontal="left" vertical="center"/>
      <protection locked="0"/>
    </xf>
    <xf numFmtId="0" fontId="12" fillId="0" borderId="54"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55" xfId="0" applyFont="1" applyBorder="1" applyAlignment="1" applyProtection="1">
      <alignment horizontal="left" vertical="center"/>
      <protection locked="0"/>
    </xf>
    <xf numFmtId="0" fontId="4" fillId="0" borderId="190" xfId="0" applyFont="1" applyBorder="1"/>
    <xf numFmtId="0" fontId="4" fillId="0" borderId="161" xfId="0" applyFont="1" applyBorder="1"/>
    <xf numFmtId="0" fontId="4" fillId="0" borderId="305" xfId="0" applyFont="1" applyBorder="1"/>
    <xf numFmtId="0" fontId="12" fillId="0" borderId="64"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66" xfId="0" applyFont="1" applyBorder="1" applyAlignment="1" applyProtection="1">
      <alignment horizontal="left" vertical="center" wrapText="1"/>
      <protection locked="0"/>
    </xf>
    <xf numFmtId="0" fontId="12" fillId="0" borderId="57" xfId="0" applyFont="1" applyBorder="1" applyAlignment="1" applyProtection="1">
      <alignment horizontal="left" vertical="center" wrapText="1"/>
      <protection locked="0"/>
    </xf>
    <xf numFmtId="0" fontId="12" fillId="0" borderId="178" xfId="0" applyFont="1" applyBorder="1" applyAlignment="1" applyProtection="1">
      <alignment horizontal="left" vertical="center" wrapText="1"/>
      <protection locked="0"/>
    </xf>
    <xf numFmtId="0" fontId="12" fillId="0" borderId="111" xfId="0" applyFont="1" applyBorder="1" applyAlignment="1" applyProtection="1">
      <alignment horizontal="left" vertical="center"/>
      <protection locked="0"/>
    </xf>
    <xf numFmtId="0" fontId="12" fillId="0" borderId="178" xfId="0" applyFont="1" applyBorder="1" applyAlignment="1" applyProtection="1">
      <alignment horizontal="left" vertical="center"/>
      <protection locked="0"/>
    </xf>
    <xf numFmtId="0" fontId="12" fillId="0" borderId="65" xfId="0" applyFont="1" applyBorder="1" applyAlignment="1" applyProtection="1">
      <alignment horizontal="left" vertical="center"/>
      <protection locked="0"/>
    </xf>
    <xf numFmtId="0" fontId="12" fillId="0" borderId="67" xfId="0" applyFont="1" applyBorder="1" applyAlignment="1" applyProtection="1">
      <alignment horizontal="left" vertical="center"/>
      <protection locked="0"/>
    </xf>
    <xf numFmtId="0" fontId="12" fillId="0" borderId="16"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68"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0" fillId="0" borderId="14" xfId="0" applyFont="1" applyBorder="1" applyAlignment="1" applyProtection="1">
      <alignment horizontal="center" vertical="center" wrapText="1"/>
      <protection locked="0"/>
    </xf>
    <xf numFmtId="0" fontId="10" fillId="0" borderId="195" xfId="0"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3" fillId="0" borderId="93" xfId="0" applyFont="1" applyBorder="1" applyAlignment="1" applyProtection="1">
      <alignment horizontal="center" vertical="center" wrapText="1"/>
      <protection locked="0"/>
    </xf>
    <xf numFmtId="0" fontId="3" fillId="0" borderId="102" xfId="0" applyFont="1" applyBorder="1" applyAlignment="1" applyProtection="1">
      <alignment horizontal="center" vertical="center" wrapText="1"/>
      <protection locked="0"/>
    </xf>
    <xf numFmtId="0" fontId="3" fillId="0" borderId="188" xfId="0" applyFont="1" applyBorder="1" applyAlignment="1" applyProtection="1">
      <alignment horizontal="center" vertical="center" wrapText="1"/>
      <protection locked="0"/>
    </xf>
    <xf numFmtId="0" fontId="10" fillId="0" borderId="12"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10" fillId="0" borderId="174" xfId="0" applyFont="1" applyBorder="1" applyAlignment="1" applyProtection="1">
      <alignment horizontal="left" vertical="center" wrapText="1"/>
      <protection locked="0"/>
    </xf>
    <xf numFmtId="0" fontId="22" fillId="0" borderId="72" xfId="0" applyFont="1" applyBorder="1" applyAlignment="1" applyProtection="1">
      <alignment horizontal="left"/>
      <protection locked="0"/>
    </xf>
    <xf numFmtId="0" fontId="22" fillId="0" borderId="73" xfId="0" applyFont="1" applyBorder="1" applyAlignment="1" applyProtection="1">
      <alignment horizontal="left"/>
      <protection locked="0"/>
    </xf>
    <xf numFmtId="0" fontId="0" fillId="0" borderId="0" xfId="0" applyAlignment="1">
      <alignment horizontal="left" vertical="center" wrapText="1"/>
    </xf>
    <xf numFmtId="0" fontId="3" fillId="0" borderId="0" xfId="0" applyFont="1" applyAlignment="1" applyProtection="1">
      <alignment horizontal="justify" vertical="top" wrapText="1"/>
      <protection locked="0"/>
    </xf>
    <xf numFmtId="0" fontId="5" fillId="0" borderId="36" xfId="0" applyFont="1" applyBorder="1" applyAlignment="1" applyProtection="1">
      <alignment horizontal="left"/>
      <protection locked="0"/>
    </xf>
    <xf numFmtId="0" fontId="4" fillId="0" borderId="30" xfId="0" applyFont="1" applyBorder="1" applyAlignment="1" applyProtection="1">
      <alignment horizontal="left" vertical="justify" wrapText="1"/>
      <protection locked="0"/>
    </xf>
    <xf numFmtId="0" fontId="4" fillId="0" borderId="31" xfId="0" applyFont="1" applyBorder="1" applyAlignment="1" applyProtection="1">
      <alignment horizontal="left" vertical="justify" wrapText="1"/>
      <protection locked="0"/>
    </xf>
    <xf numFmtId="0" fontId="12" fillId="0" borderId="0" xfId="0" applyFont="1" applyBorder="1" applyAlignment="1" applyProtection="1">
      <alignment horizontal="left"/>
      <protection locked="0"/>
    </xf>
    <xf numFmtId="0" fontId="8" fillId="0" borderId="0" xfId="0" applyFont="1" applyAlignment="1" applyProtection="1">
      <alignment horizontal="left" vertical="center"/>
      <protection locked="0"/>
    </xf>
    <xf numFmtId="0" fontId="12" fillId="0" borderId="32" xfId="0" applyFont="1" applyBorder="1" applyAlignment="1" applyProtection="1">
      <alignment horizontal="left" vertical="center" wrapText="1"/>
      <protection locked="0"/>
    </xf>
    <xf numFmtId="0" fontId="4" fillId="0" borderId="33" xfId="0" applyFont="1" applyBorder="1" applyAlignment="1" applyProtection="1">
      <alignment horizontal="left" vertical="justify" wrapText="1"/>
      <protection locked="0"/>
    </xf>
    <xf numFmtId="0" fontId="4" fillId="0" borderId="34" xfId="0" applyFont="1" applyBorder="1" applyAlignment="1" applyProtection="1">
      <alignment horizontal="left" vertical="justify" wrapText="1"/>
      <protection locked="0"/>
    </xf>
    <xf numFmtId="0" fontId="43" fillId="0" borderId="97" xfId="0" applyFont="1" applyBorder="1" applyAlignment="1" applyProtection="1">
      <alignment horizontal="center" vertical="center" wrapText="1"/>
      <protection locked="0"/>
    </xf>
    <xf numFmtId="0" fontId="43" fillId="0" borderId="98" xfId="0" applyFont="1" applyBorder="1" applyAlignment="1" applyProtection="1">
      <alignment horizontal="center" vertical="center" wrapText="1"/>
      <protection locked="0"/>
    </xf>
    <xf numFmtId="0" fontId="43" fillId="0" borderId="104" xfId="0" applyFont="1" applyBorder="1" applyAlignment="1" applyProtection="1">
      <alignment horizontal="center" vertical="center" wrapText="1"/>
      <protection locked="0"/>
    </xf>
    <xf numFmtId="0" fontId="43" fillId="0" borderId="105" xfId="0" applyFont="1" applyBorder="1" applyAlignment="1" applyProtection="1">
      <alignment horizontal="center" vertical="center" wrapText="1"/>
      <protection locked="0"/>
    </xf>
    <xf numFmtId="0" fontId="12" fillId="0" borderId="20" xfId="0" applyFont="1" applyBorder="1" applyAlignment="1" applyProtection="1">
      <alignment horizontal="left" vertical="center"/>
      <protection locked="0"/>
    </xf>
    <xf numFmtId="0" fontId="3" fillId="0" borderId="190" xfId="0" applyFont="1" applyBorder="1" applyAlignment="1" applyProtection="1">
      <alignment horizontal="left" vertical="center" wrapText="1"/>
      <protection locked="0"/>
    </xf>
    <xf numFmtId="0" fontId="3" fillId="0" borderId="185" xfId="0" applyFont="1" applyBorder="1" applyAlignment="1" applyProtection="1">
      <alignment horizontal="left" vertical="center" wrapText="1"/>
      <protection locked="0"/>
    </xf>
    <xf numFmtId="0" fontId="4" fillId="0" borderId="59" xfId="0" applyFont="1" applyBorder="1" applyAlignment="1">
      <alignment horizontal="center" vertical="center" wrapText="1"/>
    </xf>
    <xf numFmtId="0" fontId="4" fillId="0" borderId="17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48" xfId="0" applyFont="1" applyBorder="1" applyAlignment="1">
      <alignment horizontal="center" vertical="center" wrapText="1"/>
    </xf>
    <xf numFmtId="3" fontId="22" fillId="0" borderId="123" xfId="0" applyNumberFormat="1" applyFont="1" applyBorder="1" applyAlignment="1" applyProtection="1">
      <alignment horizontal="center" vertical="center" wrapText="1"/>
      <protection locked="0"/>
    </xf>
    <xf numFmtId="3" fontId="22" fillId="0" borderId="87" xfId="0" applyNumberFormat="1" applyFont="1" applyBorder="1" applyAlignment="1" applyProtection="1">
      <alignment horizontal="center" vertical="center" wrapText="1"/>
      <protection locked="0"/>
    </xf>
    <xf numFmtId="3" fontId="22" fillId="0" borderId="88" xfId="0" applyNumberFormat="1"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0" fillId="0" borderId="106" xfId="0" applyFont="1" applyBorder="1" applyAlignment="1" applyProtection="1">
      <alignment horizontal="center" vertical="center" wrapText="1"/>
      <protection locked="0"/>
    </xf>
    <xf numFmtId="0" fontId="10" fillId="0" borderId="107" xfId="0" applyFont="1" applyBorder="1" applyAlignment="1" applyProtection="1">
      <alignment horizontal="center" vertical="center" wrapText="1"/>
      <protection locked="0"/>
    </xf>
    <xf numFmtId="3" fontId="16" fillId="0" borderId="53" xfId="0" applyNumberFormat="1" applyFont="1" applyBorder="1" applyAlignment="1" applyProtection="1">
      <alignment horizontal="right" vertical="center" wrapText="1" indent="1"/>
      <protection hidden="1"/>
    </xf>
    <xf numFmtId="0" fontId="3" fillId="0" borderId="142" xfId="0" applyFont="1" applyBorder="1" applyAlignment="1" applyProtection="1">
      <alignment horizontal="center" vertical="center" wrapText="1"/>
      <protection locked="0"/>
    </xf>
    <xf numFmtId="0" fontId="3" fillId="0" borderId="305" xfId="0" applyFont="1" applyBorder="1" applyAlignment="1" applyProtection="1">
      <alignment horizontal="center" vertical="center" wrapText="1"/>
      <protection locked="0"/>
    </xf>
    <xf numFmtId="0" fontId="3" fillId="0" borderId="204" xfId="0" applyFont="1" applyBorder="1" applyAlignment="1" applyProtection="1">
      <alignment horizontal="center" vertical="center" wrapText="1"/>
      <protection locked="0"/>
    </xf>
    <xf numFmtId="0" fontId="3" fillId="0" borderId="185" xfId="0" applyFont="1" applyBorder="1" applyAlignment="1" applyProtection="1">
      <alignment horizontal="center" vertical="center" wrapText="1"/>
      <protection locked="0"/>
    </xf>
    <xf numFmtId="3" fontId="12" fillId="0" borderId="14" xfId="0" applyNumberFormat="1"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18" xfId="0" applyNumberFormat="1" applyFont="1" applyBorder="1" applyAlignment="1" applyProtection="1">
      <alignment horizontal="center" vertical="center" wrapText="1"/>
      <protection locked="0"/>
    </xf>
    <xf numFmtId="3" fontId="12" fillId="0" borderId="19" xfId="0" applyNumberFormat="1" applyFont="1" applyBorder="1" applyAlignment="1" applyProtection="1">
      <alignment horizontal="center" vertical="center" wrapText="1"/>
      <protection locked="0"/>
    </xf>
    <xf numFmtId="3" fontId="12" fillId="0" borderId="21" xfId="0" applyNumberFormat="1" applyFont="1" applyBorder="1" applyAlignment="1" applyProtection="1">
      <alignment horizontal="center" vertical="center" wrapText="1"/>
      <protection locked="0"/>
    </xf>
    <xf numFmtId="3" fontId="22" fillId="0" borderId="66" xfId="0" applyNumberFormat="1" applyFont="1" applyFill="1" applyBorder="1" applyAlignment="1" applyProtection="1">
      <alignment horizontal="center" vertical="center"/>
      <protection locked="0"/>
    </xf>
    <xf numFmtId="0" fontId="4" fillId="0" borderId="148" xfId="0" applyFont="1" applyBorder="1" applyAlignment="1">
      <alignment horizontal="center" vertical="center" wrapText="1"/>
    </xf>
    <xf numFmtId="0" fontId="4" fillId="0" borderId="12"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53" xfId="0" applyFont="1" applyBorder="1" applyAlignment="1" applyProtection="1">
      <alignment horizontal="left" vertical="center" wrapText="1"/>
      <protection locked="0"/>
    </xf>
    <xf numFmtId="0" fontId="10" fillId="0" borderId="94" xfId="0" applyFont="1" applyBorder="1" applyAlignment="1" applyProtection="1">
      <alignment horizontal="center" vertical="center" wrapText="1"/>
      <protection locked="0"/>
    </xf>
    <xf numFmtId="0" fontId="4" fillId="0" borderId="96"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49" xfId="0" applyFont="1" applyBorder="1" applyAlignment="1" applyProtection="1">
      <alignment horizontal="center" vertical="center" wrapText="1"/>
      <protection locked="0"/>
    </xf>
    <xf numFmtId="0" fontId="4" fillId="0" borderId="147" xfId="0" applyFont="1" applyBorder="1" applyAlignment="1" applyProtection="1">
      <alignment horizontal="center" vertical="center" wrapText="1"/>
      <protection locked="0"/>
    </xf>
    <xf numFmtId="0" fontId="4" fillId="0" borderId="153" xfId="0" applyFont="1" applyBorder="1" applyAlignment="1" applyProtection="1">
      <alignment horizontal="center" vertical="center" wrapText="1"/>
      <protection locked="0"/>
    </xf>
    <xf numFmtId="0" fontId="10" fillId="0" borderId="92" xfId="0" applyFont="1" applyBorder="1" applyAlignment="1" applyProtection="1">
      <alignment horizontal="center" vertical="center" wrapText="1"/>
      <protection locked="0"/>
    </xf>
    <xf numFmtId="3" fontId="12" fillId="0" borderId="96" xfId="0" applyNumberFormat="1" applyFont="1" applyBorder="1" applyAlignment="1" applyProtection="1">
      <alignment horizontal="center" vertical="center" wrapText="1"/>
      <protection locked="0"/>
    </xf>
    <xf numFmtId="3" fontId="12" fillId="0" borderId="70" xfId="0" applyNumberFormat="1" applyFont="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10" fillId="2" borderId="18" xfId="0" applyFont="1" applyFill="1" applyBorder="1" applyAlignment="1">
      <alignment horizontal="center" vertical="center" wrapText="1"/>
    </xf>
    <xf numFmtId="0" fontId="10" fillId="2" borderId="148" xfId="0" applyFont="1" applyFill="1" applyBorder="1" applyAlignment="1">
      <alignment horizontal="center" vertical="center" wrapText="1"/>
    </xf>
    <xf numFmtId="3" fontId="22" fillId="0" borderId="14" xfId="0" applyNumberFormat="1" applyFont="1" applyFill="1" applyBorder="1" applyAlignment="1" applyProtection="1">
      <alignment horizontal="center" vertical="center" wrapText="1"/>
      <protection locked="0"/>
    </xf>
    <xf numFmtId="0" fontId="22" fillId="0" borderId="14" xfId="0" applyFont="1" applyFill="1" applyBorder="1" applyAlignment="1">
      <alignment horizontal="center" vertical="center" wrapText="1"/>
    </xf>
    <xf numFmtId="3" fontId="12" fillId="0" borderId="13"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wrapText="1"/>
      <protection locked="0"/>
    </xf>
    <xf numFmtId="3" fontId="11" fillId="0" borderId="108" xfId="0" applyNumberFormat="1" applyFont="1" applyBorder="1" applyAlignment="1" applyProtection="1">
      <alignment horizontal="center" vertical="center"/>
      <protection hidden="1"/>
    </xf>
    <xf numFmtId="3" fontId="11" fillId="0" borderId="36" xfId="0" applyNumberFormat="1" applyFont="1" applyBorder="1" applyAlignment="1" applyProtection="1">
      <alignment horizontal="center" vertical="center"/>
      <protection hidden="1"/>
    </xf>
    <xf numFmtId="3" fontId="11" fillId="0" borderId="197" xfId="0" applyNumberFormat="1" applyFont="1" applyBorder="1" applyAlignment="1" applyProtection="1">
      <alignment horizontal="center" vertical="center"/>
      <protection hidden="1"/>
    </xf>
    <xf numFmtId="3" fontId="12" fillId="0" borderId="191" xfId="0" applyNumberFormat="1" applyFont="1" applyBorder="1" applyAlignment="1" applyProtection="1">
      <alignment horizontal="center" vertical="center" wrapText="1"/>
      <protection locked="0"/>
    </xf>
    <xf numFmtId="0" fontId="28" fillId="0" borderId="170" xfId="0" applyFont="1" applyBorder="1" applyAlignment="1" applyProtection="1">
      <alignment horizontal="center" vertical="center"/>
      <protection locked="0"/>
    </xf>
    <xf numFmtId="0" fontId="28" fillId="0" borderId="172" xfId="0" applyFont="1" applyBorder="1" applyAlignment="1" applyProtection="1">
      <alignment horizontal="center" vertical="center"/>
      <protection locked="0"/>
    </xf>
    <xf numFmtId="0" fontId="28" fillId="0" borderId="173" xfId="0" applyFont="1" applyBorder="1" applyAlignment="1" applyProtection="1">
      <alignment horizontal="center" vertical="center"/>
      <protection locked="0"/>
    </xf>
    <xf numFmtId="0" fontId="4" fillId="0" borderId="66" xfId="0" applyFont="1" applyBorder="1" applyAlignment="1" applyProtection="1">
      <alignment horizontal="left" vertical="center"/>
      <protection locked="0"/>
    </xf>
    <xf numFmtId="0" fontId="3" fillId="0" borderId="357" xfId="0" applyFont="1" applyBorder="1" applyAlignment="1" applyProtection="1">
      <alignment horizontal="center" vertical="center" wrapText="1"/>
      <protection locked="0"/>
    </xf>
    <xf numFmtId="0" fontId="6" fillId="0" borderId="109" xfId="0" applyFont="1" applyBorder="1" applyAlignment="1">
      <alignment horizontal="center" vertical="center" wrapText="1"/>
    </xf>
    <xf numFmtId="0" fontId="3" fillId="0" borderId="24" xfId="0" applyFont="1" applyBorder="1" applyAlignment="1" applyProtection="1">
      <alignment horizontal="center" vertical="center" wrapText="1"/>
      <protection locked="0"/>
    </xf>
    <xf numFmtId="0" fontId="3" fillId="0" borderId="24" xfId="0" applyFont="1" applyBorder="1" applyAlignment="1">
      <alignment horizontal="center" vertical="center" wrapText="1"/>
    </xf>
    <xf numFmtId="0" fontId="3" fillId="2" borderId="24" xfId="0" applyFont="1" applyFill="1" applyBorder="1" applyAlignment="1" applyProtection="1">
      <alignment horizontal="center" vertical="center" wrapText="1"/>
      <protection locked="0"/>
    </xf>
    <xf numFmtId="0" fontId="3" fillId="2" borderId="24" xfId="0" applyFont="1" applyFill="1" applyBorder="1" applyAlignment="1">
      <alignment horizontal="center" vertical="center" wrapText="1"/>
    </xf>
    <xf numFmtId="0" fontId="10" fillId="0" borderId="118" xfId="0" applyFont="1" applyBorder="1" applyAlignment="1" applyProtection="1">
      <alignment horizontal="left" vertical="center" wrapText="1"/>
      <protection locked="0"/>
    </xf>
    <xf numFmtId="0" fontId="10" fillId="0" borderId="56" xfId="0" applyFont="1" applyBorder="1" applyAlignment="1" applyProtection="1">
      <alignment horizontal="left" vertical="center" wrapText="1"/>
      <protection locked="0"/>
    </xf>
    <xf numFmtId="3" fontId="11" fillId="0" borderId="7" xfId="0" applyNumberFormat="1" applyFont="1" applyBorder="1" applyAlignment="1" applyProtection="1">
      <alignment horizontal="center" vertical="center" wrapText="1"/>
      <protection hidden="1"/>
    </xf>
    <xf numFmtId="0" fontId="4" fillId="0" borderId="8" xfId="0" applyFont="1" applyBorder="1" applyAlignment="1">
      <alignment horizontal="center" vertical="center" wrapText="1"/>
    </xf>
    <xf numFmtId="0" fontId="12" fillId="0" borderId="8" xfId="0" applyFont="1" applyBorder="1" applyAlignment="1" applyProtection="1">
      <alignment horizontal="center" vertical="center"/>
      <protection hidden="1"/>
    </xf>
    <xf numFmtId="0" fontId="21" fillId="0" borderId="201" xfId="0" applyFont="1" applyBorder="1" applyAlignment="1" applyProtection="1">
      <alignment horizontal="center" vertical="center" wrapText="1"/>
      <protection locked="0"/>
    </xf>
    <xf numFmtId="0" fontId="21" fillId="0" borderId="145" xfId="0" applyFont="1" applyBorder="1" applyAlignment="1" applyProtection="1">
      <alignment horizontal="center" vertical="center" wrapText="1"/>
      <protection locked="0"/>
    </xf>
    <xf numFmtId="0" fontId="21" fillId="0" borderId="132"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4" xfId="0" applyFont="1" applyBorder="1" applyAlignment="1" applyProtection="1">
      <alignment horizontal="center" vertical="center" wrapText="1"/>
      <protection locked="0"/>
    </xf>
    <xf numFmtId="0" fontId="21" fillId="0" borderId="148" xfId="0" applyFont="1" applyBorder="1" applyAlignment="1" applyProtection="1">
      <alignment horizontal="center" vertical="center" wrapText="1"/>
      <protection locked="0"/>
    </xf>
    <xf numFmtId="3" fontId="21" fillId="0" borderId="145" xfId="0" applyNumberFormat="1" applyFont="1" applyBorder="1" applyAlignment="1" applyProtection="1">
      <alignment horizontal="center" vertical="center"/>
      <protection locked="0"/>
    </xf>
    <xf numFmtId="3" fontId="21" fillId="0" borderId="202" xfId="0" applyNumberFormat="1" applyFont="1" applyBorder="1" applyAlignment="1" applyProtection="1">
      <alignment horizontal="center" vertical="center"/>
      <protection locked="0"/>
    </xf>
    <xf numFmtId="3" fontId="21" fillId="0" borderId="18" xfId="0" applyNumberFormat="1" applyFont="1" applyBorder="1" applyAlignment="1" applyProtection="1">
      <alignment horizontal="center" vertical="center"/>
      <protection locked="0"/>
    </xf>
    <xf numFmtId="3" fontId="21" fillId="0" borderId="59" xfId="0" applyNumberFormat="1" applyFont="1" applyBorder="1" applyAlignment="1" applyProtection="1">
      <alignment horizontal="center" vertical="center"/>
      <protection locked="0"/>
    </xf>
    <xf numFmtId="3" fontId="21" fillId="0" borderId="148" xfId="0" applyNumberFormat="1" applyFont="1" applyBorder="1" applyAlignment="1" applyProtection="1">
      <alignment horizontal="center" vertical="center" wrapText="1"/>
      <protection locked="0"/>
    </xf>
    <xf numFmtId="3" fontId="21" fillId="0" borderId="175" xfId="0" applyNumberFormat="1" applyFont="1" applyBorder="1" applyAlignment="1" applyProtection="1">
      <alignment horizontal="center" vertical="center" wrapText="1"/>
      <protection locked="0"/>
    </xf>
    <xf numFmtId="0" fontId="10" fillId="0" borderId="193" xfId="0" applyFont="1" applyBorder="1" applyAlignment="1" applyProtection="1">
      <alignment horizontal="center" vertical="center" wrapText="1"/>
      <protection locked="0"/>
    </xf>
    <xf numFmtId="0" fontId="10" fillId="0" borderId="194" xfId="0" applyFont="1"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3" fontId="12" fillId="0" borderId="81" xfId="0" applyNumberFormat="1" applyFont="1" applyBorder="1" applyAlignment="1" applyProtection="1">
      <alignment horizontal="center"/>
      <protection locked="0"/>
    </xf>
    <xf numFmtId="0" fontId="4" fillId="0" borderId="17" xfId="0" applyFont="1" applyBorder="1" applyAlignment="1" applyProtection="1">
      <alignment horizontal="center" vertical="center"/>
      <protection locked="0"/>
    </xf>
    <xf numFmtId="0" fontId="4" fillId="0" borderId="13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27"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10" fillId="0" borderId="139" xfId="0" applyFont="1" applyBorder="1" applyAlignment="1" applyProtection="1">
      <alignment horizontal="center" vertical="center"/>
      <protection locked="0"/>
    </xf>
    <xf numFmtId="0" fontId="10" fillId="0" borderId="129" xfId="0" applyFont="1" applyBorder="1" applyAlignment="1" applyProtection="1">
      <alignment horizontal="center" vertical="center"/>
      <protection locked="0"/>
    </xf>
    <xf numFmtId="0" fontId="10" fillId="0" borderId="200" xfId="0" applyFont="1" applyBorder="1" applyAlignment="1" applyProtection="1">
      <alignment horizontal="center" vertical="center"/>
      <protection locked="0"/>
    </xf>
    <xf numFmtId="0" fontId="10" fillId="0" borderId="93"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201" xfId="0" applyFont="1" applyBorder="1" applyAlignment="1" applyProtection="1">
      <alignment horizontal="center" vertical="center"/>
      <protection locked="0"/>
    </xf>
    <xf numFmtId="0" fontId="4" fillId="0" borderId="20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3" fontId="12" fillId="0" borderId="195" xfId="0" applyNumberFormat="1" applyFont="1" applyBorder="1" applyAlignment="1" applyProtection="1">
      <alignment horizontal="center" vertical="center" wrapText="1"/>
      <protection hidden="1"/>
    </xf>
    <xf numFmtId="3" fontId="12" fillId="0" borderId="74" xfId="0" applyNumberFormat="1" applyFont="1" applyBorder="1" applyAlignment="1" applyProtection="1">
      <alignment horizontal="center" vertical="center" wrapText="1"/>
      <protection hidden="1"/>
    </xf>
    <xf numFmtId="3" fontId="11" fillId="0" borderId="18" xfId="0" applyNumberFormat="1" applyFont="1" applyBorder="1" applyAlignment="1" applyProtection="1">
      <alignment horizontal="center" vertical="center"/>
      <protection hidden="1"/>
    </xf>
    <xf numFmtId="0" fontId="21" fillId="0" borderId="169" xfId="0" applyFont="1" applyBorder="1" applyAlignment="1" applyProtection="1">
      <alignment horizontal="center" vertical="center" wrapText="1"/>
      <protection locked="0"/>
    </xf>
    <xf numFmtId="0" fontId="21" fillId="0" borderId="182" xfId="0" applyFont="1" applyBorder="1" applyAlignment="1" applyProtection="1">
      <alignment horizontal="center" vertical="center" wrapText="1"/>
      <protection locked="0"/>
    </xf>
    <xf numFmtId="0" fontId="21" fillId="0" borderId="170" xfId="0" applyFont="1" applyBorder="1" applyAlignment="1" applyProtection="1">
      <alignment horizontal="center" vertical="center" wrapText="1"/>
      <protection locked="0"/>
    </xf>
    <xf numFmtId="3" fontId="11" fillId="0" borderId="145" xfId="0" applyNumberFormat="1" applyFont="1" applyBorder="1" applyAlignment="1" applyProtection="1">
      <alignment horizontal="center" vertical="center"/>
      <protection hidden="1"/>
    </xf>
    <xf numFmtId="3" fontId="11" fillId="0" borderId="202" xfId="0" applyNumberFormat="1" applyFont="1" applyBorder="1" applyAlignment="1" applyProtection="1">
      <alignment horizontal="center" vertical="center"/>
      <protection hidden="1"/>
    </xf>
    <xf numFmtId="3" fontId="11" fillId="0" borderId="148" xfId="0" applyNumberFormat="1" applyFont="1" applyBorder="1" applyAlignment="1" applyProtection="1">
      <alignment horizontal="center"/>
      <protection locked="0"/>
    </xf>
    <xf numFmtId="3" fontId="11" fillId="0" borderId="175" xfId="0" applyNumberFormat="1" applyFont="1" applyBorder="1" applyAlignment="1" applyProtection="1">
      <alignment horizontal="center"/>
      <protection locked="0"/>
    </xf>
    <xf numFmtId="0" fontId="21" fillId="0" borderId="182" xfId="0" applyFont="1" applyBorder="1" applyAlignment="1" applyProtection="1">
      <alignment horizontal="center" vertical="center"/>
      <protection locked="0"/>
    </xf>
    <xf numFmtId="0" fontId="21" fillId="0" borderId="112" xfId="0" applyFont="1" applyBorder="1" applyAlignment="1" applyProtection="1">
      <alignment horizontal="center" vertical="center"/>
      <protection locked="0"/>
    </xf>
    <xf numFmtId="0" fontId="21" fillId="0" borderId="157" xfId="0" applyFont="1" applyBorder="1" applyAlignment="1" applyProtection="1">
      <alignment horizontal="center" vertical="center"/>
      <protection locked="0"/>
    </xf>
    <xf numFmtId="0" fontId="21" fillId="0" borderId="167" xfId="0" applyFont="1" applyBorder="1" applyAlignment="1" applyProtection="1">
      <alignment horizontal="center" vertical="center"/>
      <protection locked="0"/>
    </xf>
    <xf numFmtId="0" fontId="4" fillId="0" borderId="201" xfId="0" applyFont="1" applyBorder="1" applyAlignment="1" applyProtection="1">
      <alignment horizontal="left" vertical="center" wrapText="1"/>
      <protection locked="0"/>
    </xf>
    <xf numFmtId="0" fontId="4" fillId="0" borderId="145" xfId="0" applyFont="1" applyBorder="1" applyAlignment="1" applyProtection="1">
      <alignment horizontal="left" vertical="center" wrapText="1"/>
      <protection locked="0"/>
    </xf>
    <xf numFmtId="3" fontId="21" fillId="0" borderId="18" xfId="0" applyNumberFormat="1" applyFont="1" applyFill="1" applyBorder="1" applyAlignment="1" applyProtection="1">
      <alignment horizontal="center" vertical="center"/>
      <protection locked="0"/>
    </xf>
    <xf numFmtId="3" fontId="21" fillId="0" borderId="59" xfId="0" applyNumberFormat="1" applyFont="1" applyFill="1" applyBorder="1" applyAlignment="1" applyProtection="1">
      <alignment horizontal="center" vertical="center"/>
      <protection locked="0"/>
    </xf>
    <xf numFmtId="3" fontId="21" fillId="0" borderId="18" xfId="0" applyNumberFormat="1" applyFont="1" applyBorder="1" applyAlignment="1" applyProtection="1">
      <alignment horizontal="center" vertical="center"/>
      <protection hidden="1"/>
    </xf>
    <xf numFmtId="3" fontId="21" fillId="0" borderId="18" xfId="0" applyNumberFormat="1" applyFont="1" applyFill="1" applyBorder="1" applyAlignment="1" applyProtection="1">
      <alignment horizontal="center" vertical="center"/>
      <protection hidden="1"/>
    </xf>
    <xf numFmtId="3" fontId="21" fillId="0" borderId="59" xfId="0" applyNumberFormat="1" applyFont="1" applyFill="1" applyBorder="1" applyAlignment="1" applyProtection="1">
      <alignment horizontal="center" vertical="center"/>
      <protection hidden="1"/>
    </xf>
    <xf numFmtId="3" fontId="22" fillId="0" borderId="18" xfId="0" applyNumberFormat="1" applyFont="1" applyFill="1" applyBorder="1" applyAlignment="1" applyProtection="1">
      <alignment horizontal="center" vertical="center"/>
      <protection hidden="1"/>
    </xf>
    <xf numFmtId="3" fontId="22" fillId="0" borderId="59" xfId="0" applyNumberFormat="1" applyFont="1" applyFill="1" applyBorder="1" applyAlignment="1" applyProtection="1">
      <alignment horizontal="center" vertical="center"/>
      <protection hidden="1"/>
    </xf>
    <xf numFmtId="0" fontId="21" fillId="0" borderId="167"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6" xfId="0" applyFont="1" applyBorder="1" applyAlignment="1" applyProtection="1">
      <alignment vertical="center" wrapText="1"/>
      <protection locked="0"/>
    </xf>
    <xf numFmtId="0" fontId="10" fillId="0" borderId="1" xfId="0" applyFont="1" applyBorder="1" applyAlignment="1" applyProtection="1">
      <alignment horizontal="justify" vertical="top" wrapText="1"/>
      <protection locked="0"/>
    </xf>
    <xf numFmtId="0" fontId="10" fillId="0" borderId="2" xfId="0" applyFont="1" applyBorder="1" applyAlignment="1" applyProtection="1">
      <alignment horizontal="justify" vertical="top" wrapText="1"/>
      <protection locked="0"/>
    </xf>
    <xf numFmtId="0" fontId="10" fillId="0" borderId="3" xfId="0" applyFont="1" applyBorder="1" applyAlignment="1" applyProtection="1">
      <alignment horizontal="justify" vertical="top" wrapText="1"/>
      <protection locked="0"/>
    </xf>
    <xf numFmtId="0" fontId="4" fillId="0" borderId="100" xfId="0" applyFont="1" applyBorder="1" applyAlignment="1" applyProtection="1">
      <alignment horizontal="left" vertical="center"/>
      <protection locked="0"/>
    </xf>
    <xf numFmtId="0" fontId="4" fillId="0" borderId="99" xfId="0" applyFont="1" applyBorder="1" applyAlignment="1" applyProtection="1">
      <alignment horizontal="left" vertical="center"/>
      <protection locked="0"/>
    </xf>
    <xf numFmtId="0" fontId="4" fillId="0" borderId="199"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27" fillId="0" borderId="253" xfId="0" applyFont="1" applyBorder="1" applyAlignment="1" applyProtection="1">
      <alignment horizontal="left" vertical="center" wrapText="1"/>
      <protection locked="0"/>
    </xf>
    <xf numFmtId="0" fontId="27" fillId="0" borderId="254" xfId="0" applyFont="1" applyBorder="1" applyAlignment="1" applyProtection="1">
      <alignment horizontal="left" vertical="center" wrapText="1"/>
      <protection locked="0"/>
    </xf>
    <xf numFmtId="0" fontId="10" fillId="0" borderId="201" xfId="0" applyFont="1" applyBorder="1" applyAlignment="1" applyProtection="1">
      <alignment horizontal="center" vertical="center"/>
      <protection locked="0"/>
    </xf>
    <xf numFmtId="0" fontId="10" fillId="0" borderId="132"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34" xfId="0" applyFont="1" applyBorder="1" applyAlignment="1" applyProtection="1">
      <alignment horizontal="center" vertical="center"/>
      <protection locked="0"/>
    </xf>
    <xf numFmtId="0" fontId="10" fillId="0" borderId="148" xfId="0" applyFont="1" applyBorder="1" applyAlignment="1" applyProtection="1">
      <alignment horizontal="center" vertical="center"/>
      <protection locked="0"/>
    </xf>
    <xf numFmtId="0" fontId="4" fillId="0" borderId="272"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indent="1"/>
      <protection locked="0"/>
    </xf>
    <xf numFmtId="0" fontId="22" fillId="0" borderId="3" xfId="0" applyFont="1" applyBorder="1" applyAlignment="1" applyProtection="1">
      <alignment horizontal="left" vertical="center" wrapText="1" indent="1"/>
      <protection locked="0"/>
    </xf>
    <xf numFmtId="0" fontId="12" fillId="0" borderId="1" xfId="0" applyFont="1" applyBorder="1" applyAlignment="1" applyProtection="1">
      <alignment horizontal="left" vertical="center" wrapText="1" indent="1"/>
      <protection locked="0"/>
    </xf>
    <xf numFmtId="0" fontId="12" fillId="0" borderId="2" xfId="0" applyFont="1" applyBorder="1" applyAlignment="1" applyProtection="1">
      <alignment horizontal="left" vertical="center" wrapText="1" indent="1"/>
      <protection locked="0"/>
    </xf>
    <xf numFmtId="0" fontId="12" fillId="0" borderId="3" xfId="0" applyFont="1" applyBorder="1" applyAlignment="1" applyProtection="1">
      <alignment horizontal="left" vertical="center" wrapText="1" indent="1"/>
      <protection locked="0"/>
    </xf>
    <xf numFmtId="0" fontId="12" fillId="0" borderId="1" xfId="0" applyFont="1" applyFill="1" applyBorder="1" applyAlignment="1" applyProtection="1">
      <alignment horizontal="left" vertical="center" wrapText="1" indent="1"/>
      <protection locked="0"/>
    </xf>
    <xf numFmtId="0" fontId="12" fillId="0" borderId="2" xfId="0" applyFont="1" applyFill="1" applyBorder="1" applyAlignment="1" applyProtection="1">
      <alignment horizontal="left" vertical="center" wrapText="1" indent="1"/>
      <protection locked="0"/>
    </xf>
    <xf numFmtId="0" fontId="12" fillId="0" borderId="3" xfId="0" applyFont="1" applyFill="1" applyBorder="1" applyAlignment="1" applyProtection="1">
      <alignment horizontal="left" vertical="center" wrapText="1" indent="1"/>
      <protection locked="0"/>
    </xf>
    <xf numFmtId="0" fontId="10" fillId="0" borderId="134" xfId="0" applyFont="1" applyBorder="1" applyAlignment="1" applyProtection="1">
      <alignment horizontal="left" vertical="center"/>
      <protection locked="0"/>
    </xf>
    <xf numFmtId="0" fontId="10" fillId="0" borderId="148" xfId="0" applyFont="1" applyBorder="1" applyAlignment="1" applyProtection="1">
      <alignment horizontal="left" vertical="center"/>
      <protection locked="0"/>
    </xf>
    <xf numFmtId="3" fontId="21" fillId="0" borderId="148" xfId="0" applyNumberFormat="1" applyFont="1" applyFill="1" applyBorder="1" applyAlignment="1" applyProtection="1">
      <alignment horizontal="center" vertical="center"/>
      <protection hidden="1"/>
    </xf>
    <xf numFmtId="0" fontId="21" fillId="0" borderId="132" xfId="0" applyFont="1" applyBorder="1" applyAlignment="1" applyProtection="1">
      <alignment horizontal="left"/>
      <protection locked="0"/>
    </xf>
    <xf numFmtId="0" fontId="21" fillId="0" borderId="18" xfId="0" applyFont="1" applyBorder="1" applyAlignment="1" applyProtection="1">
      <alignment horizontal="left"/>
      <protection locked="0"/>
    </xf>
    <xf numFmtId="0" fontId="21" fillId="0" borderId="59" xfId="0" applyFont="1" applyBorder="1" applyAlignment="1" applyProtection="1">
      <alignment horizontal="left"/>
      <protection locked="0"/>
    </xf>
    <xf numFmtId="10" fontId="30" fillId="0" borderId="126" xfId="0" applyNumberFormat="1" applyFont="1" applyBorder="1" applyAlignment="1" applyProtection="1">
      <alignment horizontal="center" vertical="center"/>
      <protection locked="0"/>
    </xf>
    <xf numFmtId="10" fontId="30" fillId="0" borderId="14" xfId="0" applyNumberFormat="1" applyFont="1" applyBorder="1" applyAlignment="1" applyProtection="1">
      <alignment horizontal="center" vertical="center"/>
      <protection locked="0"/>
    </xf>
    <xf numFmtId="14" fontId="30" fillId="0" borderId="126" xfId="0" applyNumberFormat="1" applyFont="1" applyBorder="1" applyAlignment="1" applyProtection="1">
      <alignment horizontal="center" vertical="center"/>
      <protection locked="0"/>
    </xf>
    <xf numFmtId="14" fontId="30" fillId="0" borderId="14" xfId="0" applyNumberFormat="1" applyFont="1" applyBorder="1" applyAlignment="1" applyProtection="1">
      <alignment horizontal="center" vertical="center"/>
      <protection locked="0"/>
    </xf>
    <xf numFmtId="3" fontId="22" fillId="0" borderId="18" xfId="0" applyNumberFormat="1" applyFont="1" applyFill="1" applyBorder="1" applyAlignment="1" applyProtection="1">
      <alignment horizontal="right" vertical="center" indent="1"/>
      <protection locked="0"/>
    </xf>
    <xf numFmtId="3" fontId="22" fillId="0" borderId="59" xfId="0" applyNumberFormat="1" applyFont="1" applyFill="1" applyBorder="1" applyAlignment="1" applyProtection="1">
      <alignment horizontal="right" vertical="center" indent="1"/>
      <protection locked="0"/>
    </xf>
    <xf numFmtId="3" fontId="22" fillId="0" borderId="281" xfId="0" applyNumberFormat="1" applyFont="1" applyFill="1" applyBorder="1" applyAlignment="1" applyProtection="1">
      <alignment horizontal="right" vertical="center" indent="1"/>
      <protection locked="0"/>
    </xf>
    <xf numFmtId="3" fontId="22" fillId="0" borderId="262" xfId="0" applyNumberFormat="1" applyFont="1" applyFill="1" applyBorder="1" applyAlignment="1" applyProtection="1">
      <alignment horizontal="right" vertical="center" indent="1"/>
      <protection locked="0"/>
    </xf>
    <xf numFmtId="3" fontId="21" fillId="0" borderId="363" xfId="0" applyNumberFormat="1" applyFont="1" applyFill="1" applyBorder="1" applyAlignment="1" applyProtection="1">
      <alignment horizontal="right" vertical="center" indent="1"/>
      <protection hidden="1"/>
    </xf>
    <xf numFmtId="3" fontId="21" fillId="0" borderId="141" xfId="0" applyNumberFormat="1" applyFont="1" applyFill="1" applyBorder="1" applyAlignment="1" applyProtection="1">
      <alignment horizontal="right" vertical="center" indent="1"/>
      <protection hidden="1"/>
    </xf>
    <xf numFmtId="3" fontId="21" fillId="0" borderId="142" xfId="0" applyNumberFormat="1" applyFont="1" applyFill="1" applyBorder="1" applyAlignment="1" applyProtection="1">
      <alignment horizontal="right" vertical="center" indent="1"/>
      <protection hidden="1"/>
    </xf>
    <xf numFmtId="3" fontId="21" fillId="0" borderId="140" xfId="0" applyNumberFormat="1" applyFont="1" applyFill="1" applyBorder="1" applyAlignment="1" applyProtection="1">
      <alignment horizontal="right" vertical="center" indent="1"/>
      <protection hidden="1"/>
    </xf>
    <xf numFmtId="3" fontId="21" fillId="0" borderId="364" xfId="0" applyNumberFormat="1" applyFont="1" applyFill="1" applyBorder="1" applyAlignment="1" applyProtection="1">
      <alignment horizontal="right" vertical="center" indent="1"/>
      <protection hidden="1"/>
    </xf>
    <xf numFmtId="0" fontId="43" fillId="0" borderId="132"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10" fillId="0" borderId="192" xfId="0" applyFont="1" applyBorder="1" applyAlignment="1" applyProtection="1">
      <alignment horizontal="left" vertical="center" wrapText="1"/>
      <protection locked="0"/>
    </xf>
    <xf numFmtId="0" fontId="10" fillId="0" borderId="141" xfId="0" applyFont="1" applyBorder="1" applyAlignment="1" applyProtection="1">
      <alignment horizontal="left" vertical="center" wrapText="1"/>
      <protection locked="0"/>
    </xf>
    <xf numFmtId="0" fontId="10" fillId="0" borderId="204" xfId="0" applyFont="1" applyBorder="1" applyAlignment="1" applyProtection="1">
      <alignment horizontal="left" vertical="center" wrapText="1"/>
      <protection locked="0"/>
    </xf>
    <xf numFmtId="0" fontId="10" fillId="0" borderId="190" xfId="0" applyFont="1" applyBorder="1" applyAlignment="1" applyProtection="1">
      <alignment horizontal="left" vertical="center" wrapText="1"/>
      <protection locked="0"/>
    </xf>
    <xf numFmtId="0" fontId="10" fillId="0" borderId="161" xfId="0" applyFont="1" applyBorder="1" applyAlignment="1" applyProtection="1">
      <alignment horizontal="left" vertical="center" wrapText="1"/>
      <protection locked="0"/>
    </xf>
    <xf numFmtId="0" fontId="10" fillId="0" borderId="185" xfId="0" applyFont="1" applyBorder="1" applyAlignment="1" applyProtection="1">
      <alignment horizontal="left" vertical="center" wrapText="1"/>
      <protection locked="0"/>
    </xf>
    <xf numFmtId="0" fontId="4" fillId="0" borderId="51" xfId="0" applyFont="1" applyBorder="1" applyAlignment="1" applyProtection="1">
      <alignment horizontal="center" vertical="center"/>
      <protection locked="0"/>
    </xf>
    <xf numFmtId="0" fontId="10" fillId="0" borderId="201" xfId="0" applyFont="1" applyBorder="1" applyAlignment="1" applyProtection="1">
      <alignment horizontal="left" vertical="center"/>
      <protection locked="0"/>
    </xf>
    <xf numFmtId="0" fontId="10" fillId="0" borderId="145" xfId="0" applyFont="1" applyBorder="1" applyAlignment="1" applyProtection="1">
      <alignment horizontal="left" vertical="center"/>
      <protection locked="0"/>
    </xf>
    <xf numFmtId="9" fontId="21" fillId="0" borderId="18" xfId="0" applyNumberFormat="1" applyFont="1" applyBorder="1" applyAlignment="1" applyProtection="1">
      <alignment horizontal="center" vertical="center"/>
      <protection locked="0"/>
    </xf>
    <xf numFmtId="0" fontId="21" fillId="0" borderId="132" xfId="0" applyFont="1" applyFill="1" applyBorder="1" applyAlignment="1" applyProtection="1">
      <alignment horizontal="left"/>
      <protection locked="0"/>
    </xf>
    <xf numFmtId="0" fontId="21" fillId="0" borderId="18" xfId="0" applyFont="1" applyFill="1" applyBorder="1" applyAlignment="1" applyProtection="1">
      <alignment horizontal="left"/>
      <protection locked="0"/>
    </xf>
    <xf numFmtId="0" fontId="21" fillId="0" borderId="59" xfId="0" applyFont="1" applyFill="1" applyBorder="1" applyAlignment="1" applyProtection="1">
      <alignment horizontal="left"/>
      <protection locked="0"/>
    </xf>
    <xf numFmtId="0" fontId="6" fillId="0" borderId="1" xfId="0" applyFont="1" applyBorder="1" applyAlignment="1">
      <alignment horizontal="left" vertical="center"/>
    </xf>
    <xf numFmtId="0" fontId="6" fillId="0" borderId="3" xfId="0" applyFont="1" applyBorder="1" applyAlignment="1">
      <alignment horizontal="left" vertical="center"/>
    </xf>
    <xf numFmtId="0" fontId="30" fillId="0" borderId="237" xfId="0" applyFont="1" applyBorder="1" applyAlignment="1" applyProtection="1">
      <alignment horizontal="left" vertical="center" wrapText="1"/>
      <protection locked="0"/>
    </xf>
    <xf numFmtId="0" fontId="41" fillId="0" borderId="238" xfId="0" applyFont="1" applyBorder="1" applyAlignment="1" applyProtection="1">
      <alignment horizontal="left" vertical="center" wrapText="1"/>
      <protection locked="0"/>
    </xf>
    <xf numFmtId="3" fontId="21" fillId="0" borderId="145" xfId="0" applyNumberFormat="1" applyFont="1" applyFill="1" applyBorder="1" applyAlignment="1" applyProtection="1">
      <alignment horizontal="center" vertical="center"/>
      <protection locked="0"/>
    </xf>
    <xf numFmtId="3" fontId="21" fillId="0" borderId="202" xfId="0" applyNumberFormat="1" applyFont="1" applyFill="1" applyBorder="1" applyAlignment="1" applyProtection="1">
      <alignment horizontal="center" vertical="center"/>
      <protection locked="0"/>
    </xf>
    <xf numFmtId="0" fontId="35" fillId="0" borderId="0" xfId="0" applyFont="1" applyAlignment="1" applyProtection="1">
      <alignment horizontal="left" vertical="top" wrapText="1"/>
      <protection locked="0"/>
    </xf>
    <xf numFmtId="3" fontId="22" fillId="0" borderId="46" xfId="0" applyNumberFormat="1" applyFont="1" applyFill="1" applyBorder="1" applyAlignment="1" applyProtection="1">
      <alignment horizontal="center" vertical="center"/>
      <protection locked="0"/>
    </xf>
    <xf numFmtId="3" fontId="22" fillId="0" borderId="48" xfId="0" applyNumberFormat="1" applyFont="1" applyFill="1" applyBorder="1" applyAlignment="1" applyProtection="1">
      <alignment horizontal="center" vertical="center"/>
      <protection locked="0"/>
    </xf>
    <xf numFmtId="3" fontId="22" fillId="0" borderId="152" xfId="0" applyNumberFormat="1" applyFont="1" applyFill="1" applyBorder="1" applyAlignment="1" applyProtection="1">
      <alignment horizontal="center" vertical="center"/>
      <protection locked="0"/>
    </xf>
    <xf numFmtId="3" fontId="22" fillId="0" borderId="47" xfId="0" applyNumberFormat="1" applyFont="1" applyFill="1" applyBorder="1" applyAlignment="1" applyProtection="1">
      <alignment horizontal="center" vertical="center"/>
      <protection locked="0"/>
    </xf>
    <xf numFmtId="3" fontId="22" fillId="0" borderId="105" xfId="0" applyNumberFormat="1" applyFont="1" applyFill="1" applyBorder="1" applyAlignment="1" applyProtection="1">
      <alignment horizontal="center" vertical="center"/>
      <protection locked="0"/>
    </xf>
    <xf numFmtId="0" fontId="10" fillId="0" borderId="154" xfId="0" applyFont="1" applyBorder="1" applyAlignment="1" applyProtection="1">
      <alignment horizontal="center" vertical="center" wrapText="1"/>
      <protection locked="0"/>
    </xf>
    <xf numFmtId="0" fontId="10" fillId="0" borderId="180" xfId="0" applyFont="1" applyBorder="1" applyAlignment="1" applyProtection="1">
      <alignment horizontal="center" vertical="center" wrapText="1"/>
      <protection locked="0"/>
    </xf>
    <xf numFmtId="0" fontId="10" fillId="0" borderId="181" xfId="0" applyFont="1" applyBorder="1" applyAlignment="1" applyProtection="1">
      <alignment horizontal="center" vertical="center" wrapText="1"/>
      <protection locked="0"/>
    </xf>
    <xf numFmtId="0" fontId="4" fillId="0" borderId="57" xfId="0" applyFont="1" applyBorder="1" applyAlignment="1" applyProtection="1">
      <alignment horizontal="left" vertical="center" wrapText="1"/>
      <protection locked="0"/>
    </xf>
    <xf numFmtId="0" fontId="4" fillId="0" borderId="148" xfId="0" applyFont="1" applyBorder="1" applyAlignment="1" applyProtection="1">
      <alignment horizontal="center" vertical="center" wrapText="1"/>
      <protection locked="0"/>
    </xf>
    <xf numFmtId="0" fontId="4" fillId="0" borderId="175"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top" wrapText="1"/>
      <protection locked="0"/>
    </xf>
    <xf numFmtId="0" fontId="22" fillId="0" borderId="0" xfId="0" applyFont="1" applyBorder="1" applyAlignment="1" applyProtection="1">
      <alignment horizontal="justify" vertical="top"/>
      <protection locked="0"/>
    </xf>
    <xf numFmtId="0" fontId="0" fillId="0" borderId="0" xfId="0" applyAlignment="1"/>
    <xf numFmtId="0" fontId="22" fillId="0" borderId="0" xfId="0" applyFont="1" applyAlignment="1" applyProtection="1">
      <alignment wrapText="1"/>
      <protection locked="0"/>
    </xf>
    <xf numFmtId="0" fontId="50" fillId="0" borderId="0" xfId="0" applyFont="1" applyAlignment="1">
      <alignment wrapText="1"/>
    </xf>
    <xf numFmtId="0" fontId="8" fillId="0" borderId="0" xfId="0" applyFont="1" applyAlignment="1" applyProtection="1">
      <protection locked="0"/>
    </xf>
    <xf numFmtId="0" fontId="10" fillId="0" borderId="18" xfId="0" applyFont="1" applyBorder="1" applyAlignment="1" applyProtection="1">
      <alignment horizontal="left" vertical="center"/>
      <protection locked="0"/>
    </xf>
    <xf numFmtId="0" fontId="21" fillId="0" borderId="307" xfId="0" applyFont="1" applyBorder="1" applyAlignment="1" applyProtection="1">
      <alignment horizontal="center" vertical="center"/>
      <protection locked="0"/>
    </xf>
    <xf numFmtId="0" fontId="21" fillId="0" borderId="308" xfId="0" applyFont="1" applyBorder="1" applyAlignment="1" applyProtection="1">
      <alignment horizontal="center" vertical="center"/>
      <protection locked="0"/>
    </xf>
    <xf numFmtId="0" fontId="21" fillId="0" borderId="259" xfId="0" applyFont="1" applyBorder="1" applyAlignment="1" applyProtection="1">
      <alignment horizontal="center" vertical="center"/>
      <protection locked="0"/>
    </xf>
    <xf numFmtId="0" fontId="21" fillId="0" borderId="327" xfId="0" applyFont="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373674</xdr:colOff>
      <xdr:row>75</xdr:row>
      <xdr:rowOff>0</xdr:rowOff>
    </xdr:from>
    <xdr:to>
      <xdr:col>0</xdr:col>
      <xdr:colOff>572234</xdr:colOff>
      <xdr:row>75</xdr:row>
      <xdr:rowOff>190501</xdr:rowOff>
    </xdr:to>
    <xdr:sp macro="" textlink="">
      <xdr:nvSpPr>
        <xdr:cNvPr id="36" name="TextovéPole 48">
          <a:extLst>
            <a:ext uri="{FF2B5EF4-FFF2-40B4-BE49-F238E27FC236}">
              <a16:creationId xmlns:a16="http://schemas.microsoft.com/office/drawing/2014/main" id="{00000000-0008-0000-00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82</xdr:row>
      <xdr:rowOff>21248</xdr:rowOff>
    </xdr:from>
    <xdr:to>
      <xdr:col>0</xdr:col>
      <xdr:colOff>572233</xdr:colOff>
      <xdr:row>82</xdr:row>
      <xdr:rowOff>202224</xdr:rowOff>
    </xdr:to>
    <xdr:sp macro="" textlink="">
      <xdr:nvSpPr>
        <xdr:cNvPr id="37" name="TextovéPole 48">
          <a:extLst>
            <a:ext uri="{FF2B5EF4-FFF2-40B4-BE49-F238E27FC236}">
              <a16:creationId xmlns:a16="http://schemas.microsoft.com/office/drawing/2014/main" id="{00000000-0008-0000-0000-000025000000}"/>
            </a:ext>
          </a:extLst>
        </xdr:cNvPr>
        <xdr:cNvSpPr txBox="1"/>
      </xdr:nvSpPr>
      <xdr:spPr>
        <a:xfrm>
          <a:off x="373673" y="170995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71</xdr:row>
      <xdr:rowOff>0</xdr:rowOff>
    </xdr:from>
    <xdr:to>
      <xdr:col>2</xdr:col>
      <xdr:colOff>200025</xdr:colOff>
      <xdr:row>72</xdr:row>
      <xdr:rowOff>1</xdr:rowOff>
    </xdr:to>
    <xdr:sp macro="" textlink="">
      <xdr:nvSpPr>
        <xdr:cNvPr id="41" name="TextovéPole 11">
          <a:extLst>
            <a:ext uri="{FF2B5EF4-FFF2-40B4-BE49-F238E27FC236}">
              <a16:creationId xmlns:a16="http://schemas.microsoft.com/office/drawing/2014/main" id="{00000000-0008-0000-0000-000029000000}"/>
            </a:ext>
          </a:extLst>
        </xdr:cNvPr>
        <xdr:cNvSpPr txBox="1"/>
      </xdr:nvSpPr>
      <xdr:spPr>
        <a:xfrm>
          <a:off x="116205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0</xdr:colOff>
      <xdr:row>71</xdr:row>
      <xdr:rowOff>0</xdr:rowOff>
    </xdr:from>
    <xdr:to>
      <xdr:col>4</xdr:col>
      <xdr:colOff>200025</xdr:colOff>
      <xdr:row>72</xdr:row>
      <xdr:rowOff>1</xdr:rowOff>
    </xdr:to>
    <xdr:sp macro="" textlink="">
      <xdr:nvSpPr>
        <xdr:cNvPr id="42" name="TextovéPole 11">
          <a:extLst>
            <a:ext uri="{FF2B5EF4-FFF2-40B4-BE49-F238E27FC236}">
              <a16:creationId xmlns:a16="http://schemas.microsoft.com/office/drawing/2014/main" id="{00000000-0008-0000-0000-00002A000000}"/>
            </a:ext>
          </a:extLst>
        </xdr:cNvPr>
        <xdr:cNvSpPr txBox="1"/>
      </xdr:nvSpPr>
      <xdr:spPr>
        <a:xfrm>
          <a:off x="232410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ysClr val="windowText" lastClr="000000"/>
              </a:solidFill>
            </a:rPr>
            <a:t>x</a:t>
          </a:r>
        </a:p>
      </xdr:txBody>
    </xdr:sp>
    <xdr:clientData/>
  </xdr:twoCellAnchor>
  <xdr:twoCellAnchor>
    <xdr:from>
      <xdr:col>0</xdr:col>
      <xdr:colOff>65943</xdr:colOff>
      <xdr:row>249</xdr:row>
      <xdr:rowOff>51289</xdr:rowOff>
    </xdr:from>
    <xdr:to>
      <xdr:col>0</xdr:col>
      <xdr:colOff>264503</xdr:colOff>
      <xdr:row>249</xdr:row>
      <xdr:rowOff>241790</xdr:rowOff>
    </xdr:to>
    <xdr:sp macro="" textlink="">
      <xdr:nvSpPr>
        <xdr:cNvPr id="50" name="TextovéPole 50">
          <a:extLst>
            <a:ext uri="{FF2B5EF4-FFF2-40B4-BE49-F238E27FC236}">
              <a16:creationId xmlns:a16="http://schemas.microsoft.com/office/drawing/2014/main" id="{00000000-0008-0000-0000-000032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64478</xdr:colOff>
      <xdr:row>253</xdr:row>
      <xdr:rowOff>5868</xdr:rowOff>
    </xdr:from>
    <xdr:to>
      <xdr:col>0</xdr:col>
      <xdr:colOff>263038</xdr:colOff>
      <xdr:row>254</xdr:row>
      <xdr:rowOff>5869</xdr:rowOff>
    </xdr:to>
    <xdr:sp macro="" textlink="">
      <xdr:nvSpPr>
        <xdr:cNvPr id="51" name="TextovéPole 51">
          <a:extLst>
            <a:ext uri="{FF2B5EF4-FFF2-40B4-BE49-F238E27FC236}">
              <a16:creationId xmlns:a16="http://schemas.microsoft.com/office/drawing/2014/main" id="{00000000-0008-0000-0000-000033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259</xdr:row>
      <xdr:rowOff>33715</xdr:rowOff>
    </xdr:from>
    <xdr:to>
      <xdr:col>0</xdr:col>
      <xdr:colOff>261572</xdr:colOff>
      <xdr:row>259</xdr:row>
      <xdr:rowOff>224216</xdr:rowOff>
    </xdr:to>
    <xdr:sp macro="" textlink="">
      <xdr:nvSpPr>
        <xdr:cNvPr id="52" name="TextovéPole 52">
          <a:extLst>
            <a:ext uri="{FF2B5EF4-FFF2-40B4-BE49-F238E27FC236}">
              <a16:creationId xmlns:a16="http://schemas.microsoft.com/office/drawing/2014/main" id="{00000000-0008-0000-0000-000034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65943</xdr:colOff>
      <xdr:row>261</xdr:row>
      <xdr:rowOff>43962</xdr:rowOff>
    </xdr:from>
    <xdr:to>
      <xdr:col>0</xdr:col>
      <xdr:colOff>264503</xdr:colOff>
      <xdr:row>261</xdr:row>
      <xdr:rowOff>234463</xdr:rowOff>
    </xdr:to>
    <xdr:sp macro="" textlink="">
      <xdr:nvSpPr>
        <xdr:cNvPr id="53" name="TextovéPole 54">
          <a:extLst>
            <a:ext uri="{FF2B5EF4-FFF2-40B4-BE49-F238E27FC236}">
              <a16:creationId xmlns:a16="http://schemas.microsoft.com/office/drawing/2014/main" id="{00000000-0008-0000-0000-000035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110</xdr:row>
      <xdr:rowOff>0</xdr:rowOff>
    </xdr:from>
    <xdr:to>
      <xdr:col>2</xdr:col>
      <xdr:colOff>200025</xdr:colOff>
      <xdr:row>111</xdr:row>
      <xdr:rowOff>1</xdr:rowOff>
    </xdr:to>
    <xdr:sp macro="" textlink="">
      <xdr:nvSpPr>
        <xdr:cNvPr id="16" name="TextovéPole 11">
          <a:extLst>
            <a:ext uri="{FF2B5EF4-FFF2-40B4-BE49-F238E27FC236}">
              <a16:creationId xmlns:a16="http://schemas.microsoft.com/office/drawing/2014/main" id="{00000000-0008-0000-0000-000010000000}"/>
            </a:ext>
          </a:extLst>
        </xdr:cNvPr>
        <xdr:cNvSpPr txBox="1"/>
      </xdr:nvSpPr>
      <xdr:spPr>
        <a:xfrm>
          <a:off x="12573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ysClr val="windowText" lastClr="000000"/>
              </a:solidFill>
            </a:rPr>
            <a:t>x</a:t>
          </a:r>
        </a:p>
      </xdr:txBody>
    </xdr:sp>
    <xdr:clientData/>
  </xdr:twoCellAnchor>
  <xdr:twoCellAnchor>
    <xdr:from>
      <xdr:col>4</xdr:col>
      <xdr:colOff>0</xdr:colOff>
      <xdr:row>110</xdr:row>
      <xdr:rowOff>0</xdr:rowOff>
    </xdr:from>
    <xdr:to>
      <xdr:col>4</xdr:col>
      <xdr:colOff>200025</xdr:colOff>
      <xdr:row>111</xdr:row>
      <xdr:rowOff>1</xdr:rowOff>
    </xdr:to>
    <xdr:sp macro="" textlink="">
      <xdr:nvSpPr>
        <xdr:cNvPr id="17" name="TextovéPole 11">
          <a:extLst>
            <a:ext uri="{FF2B5EF4-FFF2-40B4-BE49-F238E27FC236}">
              <a16:creationId xmlns:a16="http://schemas.microsoft.com/office/drawing/2014/main" id="{00000000-0008-0000-0000-000011000000}"/>
            </a:ext>
          </a:extLst>
        </xdr:cNvPr>
        <xdr:cNvSpPr txBox="1"/>
      </xdr:nvSpPr>
      <xdr:spPr>
        <a:xfrm>
          <a:off x="25146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86"/>
  <sheetViews>
    <sheetView tabSelected="1" view="pageLayout" topLeftCell="A1794" zoomScaleNormal="90" workbookViewId="0">
      <selection activeCell="G1798" sqref="G1798:H1798"/>
    </sheetView>
  </sheetViews>
  <sheetFormatPr defaultColWidth="9.140625" defaultRowHeight="14.25" x14ac:dyDescent="0.2"/>
  <cols>
    <col min="1" max="1" width="10.28515625" style="1" customWidth="1"/>
    <col min="2" max="2" width="8.7109375" style="1" customWidth="1"/>
    <col min="3" max="3" width="13.42578125" style="1" customWidth="1"/>
    <col min="4" max="4" width="10.7109375" style="1" customWidth="1"/>
    <col min="5" max="9" width="8.7109375" style="1" customWidth="1"/>
    <col min="10" max="10" width="11.42578125" style="1" customWidth="1"/>
    <col min="11" max="11" width="9.140625" style="1"/>
    <col min="12" max="12" width="19" style="1" customWidth="1"/>
    <col min="13" max="16384" width="9.140625" style="1"/>
  </cols>
  <sheetData>
    <row r="1" spans="1:10" x14ac:dyDescent="0.2">
      <c r="A1" s="2853"/>
      <c r="B1" s="2853"/>
      <c r="C1" s="2853"/>
      <c r="D1" s="2853"/>
      <c r="E1" s="2853"/>
      <c r="F1" s="2853"/>
      <c r="G1" s="2853"/>
      <c r="H1" s="2853"/>
      <c r="I1" s="2853"/>
      <c r="J1" s="2853"/>
    </row>
    <row r="2" spans="1:10" x14ac:dyDescent="0.2">
      <c r="A2" s="2854"/>
      <c r="B2" s="2854"/>
      <c r="C2" s="2854"/>
      <c r="D2" s="2854"/>
      <c r="E2" s="2854"/>
      <c r="F2" s="2854"/>
      <c r="G2" s="2854"/>
      <c r="H2" s="2854"/>
      <c r="I2" s="2854"/>
      <c r="J2" s="2854"/>
    </row>
    <row r="3" spans="1:10" ht="15.75" x14ac:dyDescent="0.2">
      <c r="A3" s="167" t="s">
        <v>0</v>
      </c>
      <c r="B3" s="2002" t="s">
        <v>1</v>
      </c>
      <c r="C3" s="2002"/>
      <c r="D3" s="2002"/>
      <c r="E3" s="2002"/>
      <c r="F3" s="2002"/>
      <c r="G3" s="2002"/>
      <c r="H3" s="2002"/>
      <c r="I3" s="2002"/>
      <c r="J3" s="2002"/>
    </row>
    <row r="4" spans="1:10" x14ac:dyDescent="0.2">
      <c r="A4" s="2855"/>
      <c r="B4" s="2855"/>
      <c r="C4" s="2855"/>
      <c r="D4" s="2855"/>
      <c r="E4" s="2855"/>
      <c r="F4" s="2855"/>
      <c r="G4" s="2855"/>
      <c r="H4" s="2855"/>
      <c r="I4" s="2855"/>
      <c r="J4" s="2855"/>
    </row>
    <row r="5" spans="1:10" x14ac:dyDescent="0.2">
      <c r="A5" s="2" t="s">
        <v>2</v>
      </c>
      <c r="B5" s="2849" t="s">
        <v>3</v>
      </c>
      <c r="C5" s="2849"/>
      <c r="D5" s="2849"/>
      <c r="E5" s="2849"/>
      <c r="F5" s="2850" t="s">
        <v>1038</v>
      </c>
      <c r="G5" s="2850"/>
      <c r="H5" s="2850"/>
      <c r="I5" s="2850"/>
      <c r="J5" s="2850"/>
    </row>
    <row r="6" spans="1:10" x14ac:dyDescent="0.2">
      <c r="A6" s="3" t="s">
        <v>4</v>
      </c>
      <c r="B6" s="2851" t="s">
        <v>5</v>
      </c>
      <c r="C6" s="2851"/>
      <c r="D6" s="2851"/>
      <c r="E6" s="2851"/>
      <c r="F6" s="2852" t="s">
        <v>1039</v>
      </c>
      <c r="G6" s="2852"/>
      <c r="H6" s="2852"/>
      <c r="I6" s="2852"/>
      <c r="J6" s="2852"/>
    </row>
    <row r="7" spans="1:10" s="398" customFormat="1" x14ac:dyDescent="0.2">
      <c r="A7" s="3"/>
      <c r="B7" s="397"/>
      <c r="C7" s="397"/>
      <c r="D7" s="397"/>
      <c r="E7" s="397"/>
      <c r="F7" s="426"/>
      <c r="G7" s="426"/>
      <c r="H7" s="426"/>
      <c r="I7" s="426"/>
      <c r="J7" s="426"/>
    </row>
    <row r="8" spans="1:10" x14ac:dyDescent="0.2">
      <c r="A8" s="2"/>
      <c r="B8" s="2851" t="s">
        <v>6</v>
      </c>
      <c r="C8" s="2851"/>
      <c r="D8" s="2851"/>
      <c r="E8" s="2851"/>
      <c r="F8" s="2851"/>
      <c r="G8" s="2851"/>
      <c r="H8" s="2851"/>
      <c r="I8" s="2851"/>
      <c r="J8" s="2851"/>
    </row>
    <row r="9" spans="1:10" x14ac:dyDescent="0.2">
      <c r="A9" s="2"/>
      <c r="B9" s="425" t="s">
        <v>1040</v>
      </c>
      <c r="C9" s="426"/>
      <c r="D9" s="426"/>
      <c r="E9" s="185"/>
      <c r="F9" s="185"/>
      <c r="G9" s="185"/>
      <c r="H9" s="185"/>
      <c r="I9" s="185"/>
      <c r="J9" s="185"/>
    </row>
    <row r="10" spans="1:10" s="382" customFormat="1" x14ac:dyDescent="0.2">
      <c r="A10" s="2"/>
      <c r="B10" s="425" t="s">
        <v>1041</v>
      </c>
      <c r="C10" s="426"/>
      <c r="D10" s="426"/>
      <c r="E10" s="379"/>
      <c r="F10" s="379"/>
      <c r="G10" s="379"/>
      <c r="H10" s="379"/>
      <c r="I10" s="379"/>
      <c r="J10" s="379"/>
    </row>
    <row r="11" spans="1:10" s="382" customFormat="1" x14ac:dyDescent="0.2">
      <c r="A11" s="2"/>
      <c r="B11" s="425" t="s">
        <v>1042</v>
      </c>
      <c r="C11" s="426"/>
      <c r="D11" s="426"/>
      <c r="E11" s="379"/>
      <c r="F11" s="379"/>
      <c r="G11" s="379"/>
      <c r="H11" s="379"/>
      <c r="I11" s="379"/>
      <c r="J11" s="379"/>
    </row>
    <row r="12" spans="1:10" s="382" customFormat="1" x14ac:dyDescent="0.2">
      <c r="A12" s="2"/>
      <c r="B12" s="425" t="s">
        <v>1043</v>
      </c>
      <c r="C12" s="426"/>
      <c r="D12" s="426"/>
      <c r="E12" s="379"/>
      <c r="F12" s="379"/>
      <c r="G12" s="379"/>
      <c r="H12" s="379"/>
      <c r="I12" s="379"/>
      <c r="J12" s="379"/>
    </row>
    <row r="13" spans="1:10" s="382" customFormat="1" x14ac:dyDescent="0.2">
      <c r="A13" s="2"/>
      <c r="B13" s="425" t="s">
        <v>1044</v>
      </c>
      <c r="C13" s="426"/>
      <c r="D13" s="426"/>
      <c r="E13" s="379"/>
      <c r="F13" s="379"/>
      <c r="G13" s="379"/>
      <c r="H13" s="379"/>
      <c r="I13" s="379"/>
      <c r="J13" s="379"/>
    </row>
    <row r="14" spans="1:10" s="382" customFormat="1" x14ac:dyDescent="0.2">
      <c r="A14" s="2"/>
      <c r="B14" s="425" t="s">
        <v>1045</v>
      </c>
      <c r="C14" s="426"/>
      <c r="D14" s="426"/>
      <c r="E14" s="379"/>
      <c r="F14" s="379"/>
      <c r="G14" s="379"/>
      <c r="H14" s="379"/>
      <c r="I14" s="379"/>
      <c r="J14" s="379"/>
    </row>
    <row r="15" spans="1:10" s="382" customFormat="1" x14ac:dyDescent="0.2">
      <c r="A15" s="2"/>
      <c r="B15" s="425" t="s">
        <v>1046</v>
      </c>
      <c r="C15" s="426"/>
      <c r="D15" s="426"/>
      <c r="E15" s="379"/>
      <c r="F15" s="379"/>
      <c r="G15" s="379"/>
      <c r="H15" s="379"/>
      <c r="I15" s="379"/>
      <c r="J15" s="379"/>
    </row>
    <row r="16" spans="1:10" s="382" customFormat="1" x14ac:dyDescent="0.2">
      <c r="A16" s="2"/>
      <c r="B16" s="425" t="s">
        <v>1047</v>
      </c>
      <c r="C16" s="426"/>
      <c r="D16" s="426"/>
      <c r="E16" s="379"/>
      <c r="F16" s="379"/>
      <c r="G16" s="379"/>
      <c r="H16" s="379"/>
      <c r="I16" s="379"/>
      <c r="J16" s="379"/>
    </row>
    <row r="17" spans="1:11" s="382" customFormat="1" x14ac:dyDescent="0.2">
      <c r="A17" s="2"/>
      <c r="B17" s="425" t="s">
        <v>1048</v>
      </c>
      <c r="C17" s="426"/>
      <c r="D17" s="426"/>
      <c r="E17" s="379"/>
      <c r="F17" s="379"/>
      <c r="G17" s="379"/>
      <c r="H17" s="379"/>
      <c r="I17" s="379"/>
      <c r="J17" s="379"/>
    </row>
    <row r="18" spans="1:11" s="382" customFormat="1" x14ac:dyDescent="0.2">
      <c r="A18" s="2"/>
      <c r="B18" s="425" t="s">
        <v>1049</v>
      </c>
      <c r="C18" s="426"/>
      <c r="D18" s="426"/>
      <c r="E18" s="379"/>
      <c r="F18" s="379"/>
      <c r="G18" s="379"/>
      <c r="H18" s="379"/>
      <c r="I18" s="379"/>
      <c r="J18" s="379"/>
    </row>
    <row r="19" spans="1:11" s="382" customFormat="1" x14ac:dyDescent="0.2">
      <c r="A19" s="2"/>
      <c r="B19" s="425" t="s">
        <v>1050</v>
      </c>
      <c r="C19" s="426"/>
      <c r="D19" s="426"/>
      <c r="E19" s="379"/>
      <c r="F19" s="379"/>
      <c r="G19" s="379"/>
      <c r="H19" s="379"/>
      <c r="I19" s="379"/>
      <c r="J19" s="379"/>
    </row>
    <row r="20" spans="1:11" s="382" customFormat="1" x14ac:dyDescent="0.2">
      <c r="A20" s="2"/>
      <c r="B20" s="425" t="s">
        <v>1051</v>
      </c>
      <c r="C20" s="426"/>
      <c r="D20" s="426"/>
      <c r="E20" s="379"/>
      <c r="F20" s="379"/>
      <c r="G20" s="379"/>
      <c r="H20" s="379"/>
      <c r="I20" s="379"/>
      <c r="J20" s="379"/>
    </row>
    <row r="21" spans="1:11" s="382" customFormat="1" x14ac:dyDescent="0.2">
      <c r="A21" s="2"/>
      <c r="B21" s="383"/>
      <c r="C21" s="379"/>
      <c r="D21" s="379"/>
      <c r="E21" s="379"/>
      <c r="F21" s="379"/>
      <c r="G21" s="379"/>
      <c r="H21" s="379"/>
      <c r="I21" s="379"/>
      <c r="J21" s="379"/>
    </row>
    <row r="22" spans="1:11" s="382" customFormat="1" x14ac:dyDescent="0.2">
      <c r="A22" s="251"/>
      <c r="B22" s="251"/>
      <c r="C22" s="251"/>
      <c r="D22" s="251"/>
      <c r="E22" s="251"/>
      <c r="F22" s="251"/>
      <c r="G22" s="251"/>
      <c r="H22" s="251"/>
      <c r="I22" s="251"/>
      <c r="J22" s="251"/>
    </row>
    <row r="23" spans="1:11" x14ac:dyDescent="0.2">
      <c r="A23" s="2848" t="s">
        <v>1138</v>
      </c>
      <c r="B23" s="2848"/>
      <c r="C23" s="2848"/>
      <c r="D23" s="2848"/>
      <c r="E23" s="2848"/>
      <c r="F23" s="2848"/>
      <c r="G23" s="2848"/>
      <c r="H23" s="2848"/>
      <c r="I23" s="2848"/>
      <c r="J23" s="2848"/>
    </row>
    <row r="24" spans="1:11" s="242" customFormat="1" x14ac:dyDescent="0.2">
      <c r="A24" s="251"/>
      <c r="B24" s="251"/>
      <c r="C24" s="251"/>
      <c r="D24" s="251"/>
      <c r="E24" s="251"/>
      <c r="F24" s="251"/>
      <c r="G24" s="251"/>
      <c r="H24" s="251"/>
      <c r="I24" s="251"/>
      <c r="J24" s="251"/>
    </row>
    <row r="25" spans="1:11" s="242" customFormat="1" x14ac:dyDescent="0.2">
      <c r="A25" s="251"/>
      <c r="B25" s="251"/>
      <c r="C25" s="251"/>
      <c r="D25" s="251"/>
      <c r="E25" s="251"/>
      <c r="F25" s="251"/>
      <c r="G25" s="251"/>
      <c r="H25" s="251"/>
      <c r="I25" s="251"/>
      <c r="J25" s="251"/>
    </row>
    <row r="26" spans="1:11" ht="53.25" customHeight="1" x14ac:dyDescent="0.2">
      <c r="A26" s="160" t="s">
        <v>7</v>
      </c>
      <c r="B26" s="987" t="s">
        <v>1053</v>
      </c>
      <c r="C26" s="987"/>
      <c r="D26" s="987"/>
      <c r="E26" s="987"/>
      <c r="F26" s="987"/>
      <c r="G26" s="987"/>
      <c r="H26" s="987"/>
      <c r="I26" s="987"/>
      <c r="J26" s="987"/>
    </row>
    <row r="27" spans="1:11" s="382" customFormat="1" ht="23.25" customHeight="1" x14ac:dyDescent="0.25">
      <c r="A27" s="429" t="s">
        <v>1052</v>
      </c>
      <c r="B27" s="381"/>
      <c r="C27" s="381"/>
      <c r="D27" s="381"/>
      <c r="E27" s="381"/>
      <c r="F27" s="381"/>
      <c r="G27" s="381"/>
      <c r="H27" s="381"/>
      <c r="I27" s="381"/>
      <c r="J27" s="381"/>
      <c r="K27" s="384"/>
    </row>
    <row r="28" spans="1:11" s="382" customFormat="1" ht="23.25" customHeight="1" thickBot="1" x14ac:dyDescent="0.3">
      <c r="A28"/>
      <c r="B28" s="380"/>
      <c r="C28" s="380"/>
      <c r="D28" s="380"/>
      <c r="E28" s="380"/>
      <c r="F28" s="380"/>
      <c r="G28" s="380"/>
      <c r="H28" s="380"/>
      <c r="I28" s="380"/>
      <c r="J28" s="380"/>
    </row>
    <row r="29" spans="1:11" ht="27.75" customHeight="1" thickTop="1" thickBot="1" x14ac:dyDescent="0.25">
      <c r="A29" s="1933" t="s">
        <v>8</v>
      </c>
      <c r="B29" s="1934"/>
      <c r="C29" s="1937"/>
      <c r="D29" s="2742" t="s">
        <v>9</v>
      </c>
      <c r="E29" s="2821"/>
      <c r="F29" s="2822" t="s">
        <v>10</v>
      </c>
      <c r="G29" s="2821"/>
      <c r="H29" s="2539" t="s">
        <v>943</v>
      </c>
      <c r="I29" s="1934"/>
      <c r="J29" s="1938"/>
    </row>
    <row r="30" spans="1:11" ht="15" thickTop="1" x14ac:dyDescent="0.2">
      <c r="A30" s="2869"/>
      <c r="B30" s="2870"/>
      <c r="C30" s="2871"/>
      <c r="D30" s="2872"/>
      <c r="E30" s="2873"/>
      <c r="F30" s="2874"/>
      <c r="G30" s="2875"/>
      <c r="H30" s="2874"/>
      <c r="I30" s="2876"/>
      <c r="J30" s="2877"/>
    </row>
    <row r="31" spans="1:11" x14ac:dyDescent="0.2">
      <c r="A31" s="2878"/>
      <c r="B31" s="2879"/>
      <c r="C31" s="2880"/>
      <c r="D31" s="2881"/>
      <c r="E31" s="2882"/>
      <c r="F31" s="2819"/>
      <c r="G31" s="1973"/>
      <c r="H31" s="2819"/>
      <c r="I31" s="1879"/>
      <c r="J31" s="2820"/>
    </row>
    <row r="32" spans="1:11" ht="15" thickBot="1" x14ac:dyDescent="0.25">
      <c r="A32" s="2858"/>
      <c r="B32" s="2859"/>
      <c r="C32" s="2860"/>
      <c r="D32" s="2861"/>
      <c r="E32" s="2862"/>
      <c r="F32" s="2863"/>
      <c r="G32" s="2862"/>
      <c r="H32" s="2863"/>
      <c r="I32" s="2864"/>
      <c r="J32" s="2865"/>
    </row>
    <row r="33" spans="1:12" ht="15" thickTop="1" x14ac:dyDescent="0.2">
      <c r="A33" s="175"/>
      <c r="B33" s="175"/>
      <c r="C33" s="175"/>
      <c r="D33" s="9"/>
      <c r="E33" s="9"/>
      <c r="F33" s="9"/>
      <c r="G33" s="9"/>
      <c r="H33" s="9"/>
      <c r="I33" s="9"/>
      <c r="J33" s="9"/>
    </row>
    <row r="35" spans="1:12" ht="14.25" customHeight="1" x14ac:dyDescent="0.2">
      <c r="A35" s="176" t="s">
        <v>11</v>
      </c>
      <c r="B35" s="2713" t="s">
        <v>12</v>
      </c>
      <c r="C35" s="2713"/>
      <c r="D35" s="2713"/>
      <c r="E35" s="2713"/>
      <c r="F35" s="2713"/>
      <c r="G35" s="2713"/>
      <c r="H35" s="2713"/>
      <c r="I35" s="2713"/>
      <c r="J35" s="2713"/>
      <c r="K35" s="2713"/>
    </row>
    <row r="36" spans="1:12" x14ac:dyDescent="0.2">
      <c r="A36" s="3"/>
      <c r="B36" s="2833"/>
      <c r="C36" s="2833"/>
      <c r="D36" s="2833"/>
      <c r="E36" s="2833"/>
      <c r="F36" s="2833"/>
      <c r="G36" s="2833"/>
      <c r="H36" s="2833"/>
      <c r="I36" s="2833"/>
      <c r="J36" s="2833"/>
    </row>
    <row r="37" spans="1:12" x14ac:dyDescent="0.2">
      <c r="A37" s="3"/>
      <c r="B37" s="2834" t="s">
        <v>1125</v>
      </c>
      <c r="C37" s="2834"/>
      <c r="D37" s="2834"/>
      <c r="E37" s="2834"/>
      <c r="F37" s="2834"/>
      <c r="G37" s="2834"/>
      <c r="H37" s="2834"/>
      <c r="I37" s="2834"/>
      <c r="J37" s="2834"/>
      <c r="K37" s="427"/>
      <c r="L37" s="427"/>
    </row>
    <row r="38" spans="1:12" x14ac:dyDescent="0.2">
      <c r="A38" s="3"/>
      <c r="B38" s="428" t="s">
        <v>1126</v>
      </c>
      <c r="C38" s="428"/>
      <c r="D38" s="428"/>
      <c r="E38" s="428"/>
      <c r="F38" s="428"/>
      <c r="G38" s="428"/>
      <c r="H38" s="428"/>
      <c r="I38" s="428"/>
      <c r="J38" s="428"/>
      <c r="K38" s="427"/>
      <c r="L38" s="427"/>
    </row>
    <row r="39" spans="1:12" s="387" customFormat="1" ht="15" thickBot="1" x14ac:dyDescent="0.25">
      <c r="A39" s="3"/>
      <c r="B39" s="386"/>
      <c r="C39" s="386"/>
      <c r="D39" s="386"/>
      <c r="E39" s="386"/>
      <c r="F39" s="386"/>
      <c r="G39" s="386"/>
      <c r="H39" s="386"/>
      <c r="I39" s="386"/>
      <c r="J39" s="386"/>
    </row>
    <row r="40" spans="1:12" ht="15" thickBot="1" x14ac:dyDescent="0.25">
      <c r="A40" s="2835"/>
      <c r="B40" s="2836"/>
      <c r="C40" s="2836"/>
      <c r="D40" s="2836"/>
      <c r="E40" s="2836"/>
      <c r="F40" s="2836"/>
      <c r="G40" s="2836"/>
      <c r="H40" s="2836"/>
      <c r="I40" s="2836"/>
      <c r="J40" s="2837"/>
    </row>
    <row r="41" spans="1:12" x14ac:dyDescent="0.2">
      <c r="A41" s="3"/>
      <c r="B41" s="2833"/>
      <c r="C41" s="2833"/>
      <c r="D41" s="2833"/>
      <c r="E41" s="2833"/>
      <c r="F41" s="2833"/>
      <c r="G41" s="2833"/>
      <c r="H41" s="2833"/>
      <c r="I41" s="2833"/>
      <c r="J41" s="2833"/>
    </row>
    <row r="42" spans="1:12" x14ac:dyDescent="0.2">
      <c r="A42" s="2832"/>
      <c r="B42" s="2832"/>
      <c r="C42" s="2832"/>
      <c r="D42" s="2832"/>
      <c r="E42" s="2832"/>
      <c r="F42" s="2832"/>
      <c r="G42" s="2832"/>
      <c r="H42" s="2832"/>
      <c r="I42" s="2832"/>
      <c r="J42" s="2832"/>
    </row>
    <row r="43" spans="1:12" x14ac:dyDescent="0.2">
      <c r="A43" s="2" t="s">
        <v>13</v>
      </c>
      <c r="B43" s="2713" t="s">
        <v>14</v>
      </c>
      <c r="C43" s="2713"/>
      <c r="D43" s="2713"/>
      <c r="E43" s="2713"/>
      <c r="F43" s="2713"/>
      <c r="G43" s="2713"/>
      <c r="H43" s="2713"/>
      <c r="I43" s="2713"/>
      <c r="J43" s="2713"/>
    </row>
    <row r="44" spans="1:12" x14ac:dyDescent="0.2">
      <c r="A44" s="2831"/>
      <c r="B44" s="2831"/>
      <c r="C44" s="2831"/>
      <c r="D44" s="2831"/>
      <c r="E44" s="2831"/>
      <c r="F44" s="2831"/>
      <c r="G44" s="2831"/>
      <c r="H44" s="2831"/>
      <c r="I44" s="2831"/>
      <c r="J44" s="2831"/>
    </row>
    <row r="45" spans="1:12" x14ac:dyDescent="0.2">
      <c r="A45" s="1991" t="s">
        <v>934</v>
      </c>
      <c r="B45" s="1991"/>
      <c r="C45" s="1991"/>
      <c r="D45" s="1991"/>
      <c r="E45" s="1991"/>
      <c r="F45" s="1991"/>
      <c r="G45" s="1991"/>
      <c r="H45" s="1991"/>
      <c r="I45" s="1991"/>
      <c r="J45" s="1991"/>
    </row>
    <row r="46" spans="1:12" s="242" customFormat="1" x14ac:dyDescent="0.2">
      <c r="A46" s="241"/>
      <c r="B46" s="241"/>
      <c r="C46" s="241"/>
      <c r="D46" s="241"/>
      <c r="E46" s="241"/>
      <c r="F46" s="241"/>
      <c r="G46" s="241"/>
      <c r="H46" s="241"/>
      <c r="I46" s="241"/>
      <c r="J46" s="241"/>
    </row>
    <row r="47" spans="1:12" x14ac:dyDescent="0.2">
      <c r="A47" s="252"/>
      <c r="B47" s="3094" t="s">
        <v>660</v>
      </c>
      <c r="C47" s="3095"/>
      <c r="D47" s="253"/>
      <c r="E47" s="3094" t="s">
        <v>939</v>
      </c>
      <c r="F47" s="3095"/>
      <c r="J47" s="177"/>
    </row>
    <row r="48" spans="1:12" x14ac:dyDescent="0.2">
      <c r="A48" s="254"/>
      <c r="B48" s="3094" t="s">
        <v>661</v>
      </c>
      <c r="C48" s="3095"/>
      <c r="D48" s="253"/>
      <c r="E48" s="253" t="s">
        <v>938</v>
      </c>
      <c r="F48" s="253"/>
      <c r="J48" s="177"/>
    </row>
    <row r="49" spans="1:10" s="242" customFormat="1" x14ac:dyDescent="0.2">
      <c r="A49" s="254"/>
      <c r="B49" s="3094" t="s">
        <v>935</v>
      </c>
      <c r="C49" s="3095"/>
      <c r="D49" s="253"/>
      <c r="E49" s="253" t="s">
        <v>937</v>
      </c>
      <c r="F49" s="253"/>
      <c r="G49" s="177"/>
      <c r="H49" s="177"/>
      <c r="J49" s="177"/>
    </row>
    <row r="50" spans="1:10" s="242" customFormat="1" x14ac:dyDescent="0.2">
      <c r="A50" s="254"/>
      <c r="B50" s="3094" t="s">
        <v>936</v>
      </c>
      <c r="C50" s="3095"/>
      <c r="D50" s="253"/>
      <c r="E50" s="253" t="s">
        <v>940</v>
      </c>
      <c r="F50" s="253"/>
      <c r="G50" s="177"/>
      <c r="H50" s="177"/>
      <c r="J50" s="177"/>
    </row>
    <row r="51" spans="1:10" x14ac:dyDescent="0.2">
      <c r="A51" s="2832"/>
      <c r="B51" s="2832"/>
      <c r="C51" s="2832"/>
      <c r="D51" s="2832"/>
      <c r="E51" s="2832"/>
      <c r="F51" s="2832"/>
      <c r="G51" s="2832"/>
      <c r="H51" s="2832"/>
      <c r="I51" s="2832"/>
      <c r="J51" s="2832"/>
    </row>
    <row r="52" spans="1:10" ht="111.75" customHeight="1" x14ac:dyDescent="0.2">
      <c r="A52" s="2841" t="s">
        <v>1127</v>
      </c>
      <c r="B52" s="2842"/>
      <c r="C52" s="2842"/>
      <c r="D52" s="2842"/>
      <c r="E52" s="2842"/>
      <c r="F52" s="2842"/>
      <c r="G52" s="2842"/>
      <c r="H52" s="2842"/>
      <c r="I52" s="2842"/>
      <c r="J52" s="2842"/>
    </row>
    <row r="53" spans="1:10" x14ac:dyDescent="0.2">
      <c r="A53" s="2832"/>
      <c r="B53" s="2832"/>
      <c r="C53" s="2832"/>
      <c r="D53" s="2832"/>
      <c r="E53" s="2832"/>
      <c r="F53" s="2832"/>
      <c r="G53" s="2832"/>
      <c r="H53" s="2832"/>
      <c r="I53" s="2832"/>
      <c r="J53" s="2832"/>
    </row>
    <row r="54" spans="1:10" x14ac:dyDescent="0.2">
      <c r="A54" s="2" t="s">
        <v>15</v>
      </c>
      <c r="B54" s="1939" t="s">
        <v>16</v>
      </c>
      <c r="C54" s="1939"/>
      <c r="D54" s="1939"/>
      <c r="E54" s="1939"/>
      <c r="F54" s="1939"/>
      <c r="G54" s="1939"/>
      <c r="H54" s="1939"/>
      <c r="I54" s="1939"/>
      <c r="J54" s="1939"/>
    </row>
    <row r="55" spans="1:10" x14ac:dyDescent="0.2">
      <c r="A55" s="2831"/>
      <c r="B55" s="2831"/>
      <c r="C55" s="2831"/>
      <c r="D55" s="2831"/>
      <c r="E55" s="2831"/>
      <c r="F55" s="2831"/>
      <c r="G55" s="2831"/>
      <c r="H55" s="2831"/>
      <c r="I55" s="2831"/>
      <c r="J55" s="2831"/>
    </row>
    <row r="56" spans="1:10" ht="28.5" customHeight="1" x14ac:dyDescent="0.2">
      <c r="A56" s="4" t="s">
        <v>17</v>
      </c>
      <c r="B56" s="1991" t="s">
        <v>653</v>
      </c>
      <c r="C56" s="1991"/>
      <c r="D56" s="1991"/>
      <c r="E56" s="1991"/>
      <c r="F56" s="1991"/>
      <c r="G56" s="1991"/>
      <c r="H56" s="1991"/>
      <c r="I56" s="1991"/>
      <c r="J56" s="1991"/>
    </row>
    <row r="57" spans="1:10" ht="15" thickBot="1" x14ac:dyDescent="0.25">
      <c r="A57" s="4"/>
      <c r="B57" s="168"/>
      <c r="C57" s="168"/>
      <c r="D57" s="168"/>
      <c r="E57" s="168"/>
      <c r="F57" s="168"/>
      <c r="G57" s="168"/>
      <c r="H57" s="168"/>
      <c r="I57" s="168"/>
      <c r="J57" s="168"/>
    </row>
    <row r="58" spans="1:10" ht="15" thickBot="1" x14ac:dyDescent="0.25">
      <c r="A58" s="2838" t="s">
        <v>8</v>
      </c>
      <c r="B58" s="2839"/>
      <c r="C58" s="2839"/>
      <c r="D58" s="2839"/>
      <c r="E58" s="2839" t="s">
        <v>9</v>
      </c>
      <c r="F58" s="2839"/>
      <c r="G58" s="2839"/>
      <c r="H58" s="2839"/>
      <c r="I58" s="2839"/>
      <c r="J58" s="2840"/>
    </row>
    <row r="59" spans="1:10" ht="15" thickBot="1" x14ac:dyDescent="0.25">
      <c r="A59" s="2866"/>
      <c r="B59" s="2867"/>
      <c r="C59" s="2867"/>
      <c r="D59" s="2868"/>
      <c r="E59" s="2846"/>
      <c r="F59" s="2844"/>
      <c r="G59" s="2844"/>
      <c r="H59" s="2844"/>
      <c r="I59" s="2844"/>
      <c r="J59" s="2847"/>
    </row>
    <row r="60" spans="1:10" x14ac:dyDescent="0.2">
      <c r="A60" s="169"/>
      <c r="B60" s="169"/>
      <c r="C60" s="169"/>
      <c r="D60" s="169"/>
      <c r="E60" s="169"/>
      <c r="F60" s="169"/>
      <c r="G60" s="169"/>
      <c r="H60" s="169"/>
      <c r="I60" s="169"/>
      <c r="J60" s="169"/>
    </row>
    <row r="61" spans="1:10" ht="40.5" customHeight="1" x14ac:dyDescent="0.2">
      <c r="A61" s="4" t="s">
        <v>18</v>
      </c>
      <c r="B61" s="768" t="s">
        <v>654</v>
      </c>
      <c r="C61" s="768"/>
      <c r="D61" s="768"/>
      <c r="E61" s="768"/>
      <c r="F61" s="768"/>
      <c r="G61" s="768"/>
      <c r="H61" s="768"/>
      <c r="I61" s="768"/>
      <c r="J61" s="768"/>
    </row>
    <row r="62" spans="1:10" ht="15" thickBot="1" x14ac:dyDescent="0.25">
      <c r="A62" s="4"/>
      <c r="B62" s="172"/>
      <c r="C62" s="172"/>
      <c r="D62" s="172"/>
      <c r="E62" s="172"/>
      <c r="F62" s="172"/>
      <c r="G62" s="172"/>
      <c r="H62" s="172"/>
      <c r="I62" s="172"/>
      <c r="J62" s="172"/>
    </row>
    <row r="63" spans="1:10" ht="15" thickBot="1" x14ac:dyDescent="0.25">
      <c r="A63" s="2838" t="s">
        <v>8</v>
      </c>
      <c r="B63" s="2839"/>
      <c r="C63" s="2839"/>
      <c r="D63" s="2839"/>
      <c r="E63" s="2839" t="s">
        <v>9</v>
      </c>
      <c r="F63" s="2839"/>
      <c r="G63" s="2839"/>
      <c r="H63" s="2839"/>
      <c r="I63" s="2839"/>
      <c r="J63" s="2840"/>
    </row>
    <row r="64" spans="1:10" ht="15" thickBot="1" x14ac:dyDescent="0.25">
      <c r="A64" s="2843"/>
      <c r="B64" s="2844"/>
      <c r="C64" s="2844"/>
      <c r="D64" s="2845"/>
      <c r="E64" s="2846"/>
      <c r="F64" s="2844"/>
      <c r="G64" s="2844"/>
      <c r="H64" s="2844"/>
      <c r="I64" s="2844"/>
      <c r="J64" s="2847"/>
    </row>
    <row r="65" spans="1:10" x14ac:dyDescent="0.2">
      <c r="A65" s="170"/>
      <c r="B65" s="1995"/>
      <c r="C65" s="1995"/>
      <c r="D65" s="1995"/>
      <c r="E65" s="1995"/>
      <c r="F65" s="1995"/>
      <c r="G65" s="1995"/>
      <c r="H65" s="1995"/>
      <c r="I65" s="1995"/>
      <c r="J65" s="1995"/>
    </row>
    <row r="66" spans="1:10" ht="28.5" customHeight="1" x14ac:dyDescent="0.2">
      <c r="A66" s="4" t="s">
        <v>19</v>
      </c>
      <c r="B66" s="1991" t="s">
        <v>655</v>
      </c>
      <c r="C66" s="1991"/>
      <c r="D66" s="1991"/>
      <c r="E66" s="1991"/>
      <c r="F66" s="1991"/>
      <c r="G66" s="1991"/>
      <c r="H66" s="1991"/>
      <c r="I66" s="1991"/>
      <c r="J66" s="1991"/>
    </row>
    <row r="67" spans="1:10" ht="15" thickBot="1" x14ac:dyDescent="0.25">
      <c r="A67" s="4"/>
      <c r="B67" s="168"/>
      <c r="C67" s="168"/>
      <c r="D67" s="168"/>
      <c r="E67" s="168"/>
      <c r="F67" s="168"/>
      <c r="G67" s="168"/>
      <c r="H67" s="168"/>
      <c r="I67" s="168"/>
      <c r="J67" s="168"/>
    </row>
    <row r="68" spans="1:10" ht="15" customHeight="1" thickBot="1" x14ac:dyDescent="0.25">
      <c r="A68" s="1674" t="s">
        <v>650</v>
      </c>
      <c r="B68" s="1997"/>
      <c r="C68" s="1997"/>
      <c r="D68" s="1998"/>
      <c r="E68" s="1996"/>
      <c r="F68" s="1302"/>
      <c r="G68" s="1302"/>
      <c r="H68" s="1302"/>
      <c r="I68" s="1302"/>
      <c r="J68" s="1303"/>
    </row>
    <row r="69" spans="1:10" x14ac:dyDescent="0.2">
      <c r="A69" s="4"/>
      <c r="B69" s="170"/>
      <c r="C69" s="170"/>
      <c r="D69" s="170"/>
      <c r="E69" s="170"/>
      <c r="F69" s="170"/>
      <c r="G69" s="170"/>
      <c r="H69" s="170"/>
      <c r="I69" s="170"/>
      <c r="J69" s="170"/>
    </row>
    <row r="70" spans="1:10" x14ac:dyDescent="0.2">
      <c r="A70" s="4" t="s">
        <v>648</v>
      </c>
      <c r="B70" s="1992" t="s">
        <v>941</v>
      </c>
      <c r="C70" s="1992"/>
      <c r="D70" s="1992"/>
      <c r="E70" s="1992"/>
      <c r="F70" s="1992"/>
      <c r="G70" s="1992"/>
      <c r="H70" s="1992"/>
      <c r="I70" s="1992"/>
      <c r="J70" s="1992"/>
    </row>
    <row r="71" spans="1:10" x14ac:dyDescent="0.2">
      <c r="A71" s="7"/>
      <c r="B71" s="5"/>
      <c r="C71" s="5"/>
      <c r="D71" s="5"/>
      <c r="E71" s="5"/>
      <c r="F71" s="5"/>
      <c r="G71" s="5"/>
      <c r="H71" s="5"/>
      <c r="I71" s="5"/>
      <c r="J71" s="5"/>
    </row>
    <row r="72" spans="1:10" x14ac:dyDescent="0.2">
      <c r="A72" s="7"/>
      <c r="B72" s="173" t="s">
        <v>651</v>
      </c>
      <c r="C72" s="5"/>
      <c r="D72" s="173" t="s">
        <v>652</v>
      </c>
      <c r="E72" s="5"/>
      <c r="F72" s="5"/>
      <c r="G72" s="5"/>
      <c r="H72" s="5"/>
      <c r="I72" s="5"/>
      <c r="J72" s="5"/>
    </row>
    <row r="73" spans="1:10" x14ac:dyDescent="0.2">
      <c r="A73" s="7"/>
      <c r="B73" s="5"/>
      <c r="C73" s="5"/>
      <c r="D73" s="5"/>
      <c r="E73" s="5"/>
      <c r="F73" s="5"/>
      <c r="G73" s="5"/>
      <c r="H73" s="5"/>
      <c r="I73" s="5"/>
      <c r="J73" s="5"/>
    </row>
    <row r="74" spans="1:10" x14ac:dyDescent="0.2">
      <c r="A74" s="7"/>
      <c r="B74" s="1993" t="s">
        <v>659</v>
      </c>
      <c r="C74" s="1994"/>
      <c r="D74" s="1994"/>
      <c r="E74" s="1994"/>
      <c r="F74" s="1994"/>
      <c r="G74" s="1994"/>
      <c r="H74" s="1994"/>
      <c r="I74" s="1994"/>
      <c r="J74" s="1994"/>
    </row>
    <row r="75" spans="1:10" x14ac:dyDescent="0.2">
      <c r="A75" s="7"/>
      <c r="B75" s="5"/>
      <c r="C75" s="5"/>
      <c r="D75" s="5"/>
      <c r="E75" s="5"/>
      <c r="F75" s="5"/>
      <c r="G75" s="5"/>
      <c r="H75" s="5"/>
      <c r="I75" s="5"/>
      <c r="J75" s="5"/>
    </row>
    <row r="76" spans="1:10" x14ac:dyDescent="0.2">
      <c r="A76" s="6"/>
      <c r="B76" s="1990" t="s">
        <v>657</v>
      </c>
      <c r="C76" s="1990"/>
      <c r="D76" s="1990"/>
      <c r="E76" s="1990"/>
      <c r="F76" s="1990"/>
      <c r="G76" s="1990"/>
      <c r="H76" s="1990"/>
      <c r="I76" s="1990"/>
      <c r="J76" s="1990"/>
    </row>
    <row r="77" spans="1:10" x14ac:dyDescent="0.2">
      <c r="A77" s="6"/>
      <c r="B77" s="7"/>
      <c r="C77" s="7"/>
      <c r="D77" s="7"/>
      <c r="E77" s="7"/>
      <c r="F77" s="7"/>
      <c r="G77" s="7"/>
      <c r="H77" s="7"/>
      <c r="I77" s="7"/>
      <c r="J77" s="3"/>
    </row>
    <row r="78" spans="1:10" ht="49.5" customHeight="1" x14ac:dyDescent="0.2">
      <c r="A78" s="7"/>
      <c r="B78" s="1991" t="s">
        <v>656</v>
      </c>
      <c r="C78" s="1991"/>
      <c r="D78" s="1991"/>
      <c r="E78" s="1991"/>
      <c r="F78" s="1991"/>
      <c r="G78" s="1991"/>
      <c r="H78" s="1991"/>
      <c r="I78" s="1991"/>
      <c r="J78" s="1991"/>
    </row>
    <row r="79" spans="1:10" ht="15" thickBot="1" x14ac:dyDescent="0.25">
      <c r="A79" s="7"/>
      <c r="B79" s="174"/>
      <c r="C79" s="174"/>
      <c r="D79" s="174"/>
      <c r="E79" s="174"/>
      <c r="F79" s="174"/>
      <c r="G79" s="174"/>
      <c r="H79" s="174"/>
      <c r="I79" s="174"/>
      <c r="J79" s="174"/>
    </row>
    <row r="80" spans="1:10" x14ac:dyDescent="0.2">
      <c r="A80" s="1574" t="s">
        <v>8</v>
      </c>
      <c r="B80" s="1575"/>
      <c r="C80" s="1575"/>
      <c r="D80" s="1575"/>
      <c r="E80" s="1575"/>
      <c r="F80" s="1575"/>
      <c r="G80" s="1575" t="s">
        <v>9</v>
      </c>
      <c r="H80" s="1575"/>
      <c r="I80" s="1575"/>
      <c r="J80" s="1986"/>
    </row>
    <row r="81" spans="1:10" ht="15" thickBot="1" x14ac:dyDescent="0.25">
      <c r="A81" s="1987"/>
      <c r="B81" s="1988"/>
      <c r="C81" s="1988"/>
      <c r="D81" s="1988"/>
      <c r="E81" s="1988"/>
      <c r="F81" s="1988"/>
      <c r="G81" s="1988"/>
      <c r="H81" s="1988"/>
      <c r="I81" s="1988"/>
      <c r="J81" s="1989"/>
    </row>
    <row r="82" spans="1:10" x14ac:dyDescent="0.2">
      <c r="A82" s="3"/>
      <c r="B82" s="7"/>
      <c r="C82" s="7"/>
      <c r="D82" s="7"/>
      <c r="E82" s="7"/>
      <c r="F82" s="7"/>
      <c r="G82" s="7"/>
      <c r="H82" s="7"/>
      <c r="I82" s="7"/>
      <c r="J82" s="3"/>
    </row>
    <row r="83" spans="1:10" ht="60" customHeight="1" x14ac:dyDescent="0.2">
      <c r="A83" s="3"/>
      <c r="B83" s="1990" t="s">
        <v>658</v>
      </c>
      <c r="C83" s="1990"/>
      <c r="D83" s="1990"/>
      <c r="E83" s="1990"/>
      <c r="F83" s="1990"/>
      <c r="G83" s="1990"/>
      <c r="H83" s="1990"/>
      <c r="I83" s="1990"/>
      <c r="J83" s="1990"/>
    </row>
    <row r="84" spans="1:10" ht="15" thickBot="1" x14ac:dyDescent="0.25">
      <c r="A84" s="3"/>
      <c r="B84" s="174"/>
      <c r="C84" s="174"/>
      <c r="D84" s="174"/>
      <c r="E84" s="174"/>
      <c r="F84" s="174"/>
      <c r="G84" s="174"/>
      <c r="H84" s="174"/>
      <c r="I84" s="174"/>
      <c r="J84" s="174"/>
    </row>
    <row r="85" spans="1:10" ht="15" thickBot="1" x14ac:dyDescent="0.25">
      <c r="A85" s="1983" t="s">
        <v>662</v>
      </c>
      <c r="B85" s="1984"/>
      <c r="C85" s="1984"/>
      <c r="D85" s="1984"/>
      <c r="E85" s="1984"/>
      <c r="F85" s="1984"/>
      <c r="G85" s="1984"/>
      <c r="H85" s="1984"/>
      <c r="I85" s="1984"/>
      <c r="J85" s="1985"/>
    </row>
    <row r="86" spans="1:10" ht="15" thickBot="1" x14ac:dyDescent="0.25">
      <c r="A86" s="2790" t="s">
        <v>8</v>
      </c>
      <c r="B86" s="2791"/>
      <c r="C86" s="2791"/>
      <c r="D86" s="2791"/>
      <c r="E86" s="2791"/>
      <c r="F86" s="2792"/>
      <c r="G86" s="2790" t="s">
        <v>9</v>
      </c>
      <c r="H86" s="2791"/>
      <c r="I86" s="2791"/>
      <c r="J86" s="2809"/>
    </row>
    <row r="87" spans="1:10" x14ac:dyDescent="0.2">
      <c r="A87" s="2793"/>
      <c r="B87" s="2794"/>
      <c r="C87" s="2794"/>
      <c r="D87" s="2794"/>
      <c r="E87" s="2794"/>
      <c r="F87" s="2795"/>
      <c r="G87" s="2793"/>
      <c r="H87" s="2794"/>
      <c r="I87" s="2794"/>
      <c r="J87" s="2810"/>
    </row>
    <row r="88" spans="1:10" x14ac:dyDescent="0.2">
      <c r="A88" s="2796"/>
      <c r="B88" s="2797"/>
      <c r="C88" s="2797"/>
      <c r="D88" s="2797"/>
      <c r="E88" s="2797"/>
      <c r="F88" s="2798"/>
      <c r="G88" s="2796"/>
      <c r="H88" s="2797"/>
      <c r="I88" s="2797"/>
      <c r="J88" s="2799"/>
    </row>
    <row r="89" spans="1:10" x14ac:dyDescent="0.2">
      <c r="A89" s="2811"/>
      <c r="B89" s="2812"/>
      <c r="C89" s="2812"/>
      <c r="D89" s="2812"/>
      <c r="E89" s="2812"/>
      <c r="F89" s="2818"/>
      <c r="G89" s="2811"/>
      <c r="H89" s="2812"/>
      <c r="I89" s="2812"/>
      <c r="J89" s="2813"/>
    </row>
    <row r="90" spans="1:10" x14ac:dyDescent="0.2">
      <c r="A90" s="2796"/>
      <c r="B90" s="2797"/>
      <c r="C90" s="2797"/>
      <c r="D90" s="2797"/>
      <c r="E90" s="2797"/>
      <c r="F90" s="2798"/>
      <c r="G90" s="2796"/>
      <c r="H90" s="2797"/>
      <c r="I90" s="2797"/>
      <c r="J90" s="2799"/>
    </row>
    <row r="91" spans="1:10" x14ac:dyDescent="0.2">
      <c r="A91" s="2811"/>
      <c r="B91" s="2812"/>
      <c r="C91" s="2812"/>
      <c r="D91" s="2812"/>
      <c r="E91" s="2812"/>
      <c r="F91" s="2818"/>
      <c r="G91" s="2811"/>
      <c r="H91" s="2812"/>
      <c r="I91" s="2812"/>
      <c r="J91" s="2813"/>
    </row>
    <row r="92" spans="1:10" x14ac:dyDescent="0.2">
      <c r="A92" s="2796"/>
      <c r="B92" s="2797"/>
      <c r="C92" s="2797"/>
      <c r="D92" s="2797"/>
      <c r="E92" s="2797"/>
      <c r="F92" s="2798"/>
      <c r="G92" s="2796"/>
      <c r="H92" s="2797"/>
      <c r="I92" s="2797"/>
      <c r="J92" s="2799"/>
    </row>
    <row r="93" spans="1:10" x14ac:dyDescent="0.2">
      <c r="A93" s="2811"/>
      <c r="B93" s="2812"/>
      <c r="C93" s="2812"/>
      <c r="D93" s="2812"/>
      <c r="E93" s="2812"/>
      <c r="F93" s="2818"/>
      <c r="G93" s="2811"/>
      <c r="H93" s="2812"/>
      <c r="I93" s="2812"/>
      <c r="J93" s="2813"/>
    </row>
    <row r="94" spans="1:10" x14ac:dyDescent="0.2">
      <c r="A94" s="2796"/>
      <c r="B94" s="2797"/>
      <c r="C94" s="2797"/>
      <c r="D94" s="2797"/>
      <c r="E94" s="2797"/>
      <c r="F94" s="2798"/>
      <c r="G94" s="2796"/>
      <c r="H94" s="2797"/>
      <c r="I94" s="2797"/>
      <c r="J94" s="2799"/>
    </row>
    <row r="95" spans="1:10" x14ac:dyDescent="0.2">
      <c r="A95" s="2811"/>
      <c r="B95" s="2812"/>
      <c r="C95" s="2812"/>
      <c r="D95" s="2812"/>
      <c r="E95" s="2812"/>
      <c r="F95" s="2818"/>
      <c r="G95" s="2811"/>
      <c r="H95" s="2812"/>
      <c r="I95" s="2812"/>
      <c r="J95" s="2813"/>
    </row>
    <row r="96" spans="1:10" ht="15" thickBot="1" x14ac:dyDescent="0.25">
      <c r="A96" s="2814"/>
      <c r="B96" s="2815"/>
      <c r="C96" s="2815"/>
      <c r="D96" s="2815"/>
      <c r="E96" s="2815"/>
      <c r="F96" s="2816"/>
      <c r="G96" s="2814"/>
      <c r="H96" s="2815"/>
      <c r="I96" s="2815"/>
      <c r="J96" s="2817"/>
    </row>
    <row r="97" spans="1:10" x14ac:dyDescent="0.2">
      <c r="A97" s="169"/>
      <c r="B97" s="169"/>
      <c r="C97" s="169"/>
      <c r="D97" s="169"/>
      <c r="E97" s="169"/>
      <c r="F97" s="169"/>
      <c r="G97" s="169"/>
      <c r="H97" s="169"/>
      <c r="I97" s="169"/>
      <c r="J97" s="169"/>
    </row>
    <row r="98" spans="1:10" x14ac:dyDescent="0.2">
      <c r="A98" s="3"/>
      <c r="B98" s="174"/>
      <c r="C98" s="174"/>
      <c r="D98" s="174"/>
      <c r="E98" s="174"/>
      <c r="F98" s="174"/>
      <c r="G98" s="174"/>
      <c r="H98" s="174"/>
      <c r="I98" s="174"/>
      <c r="J98" s="174"/>
    </row>
    <row r="99" spans="1:10" x14ac:dyDescent="0.2">
      <c r="A99" s="2" t="s">
        <v>20</v>
      </c>
      <c r="B99" s="1084" t="s">
        <v>953</v>
      </c>
      <c r="C99" s="1084"/>
      <c r="D99" s="1084"/>
      <c r="E99" s="1084"/>
      <c r="F99" s="1084"/>
      <c r="G99" s="1084"/>
      <c r="H99" s="1084"/>
      <c r="I99" s="1084"/>
      <c r="J99" s="1084"/>
    </row>
    <row r="100" spans="1:10" s="269" customFormat="1" ht="15" thickBot="1" x14ac:dyDescent="0.25">
      <c r="A100" s="2"/>
      <c r="B100" s="259"/>
      <c r="C100" s="259"/>
      <c r="D100" s="259"/>
      <c r="E100" s="259"/>
      <c r="F100" s="259"/>
      <c r="G100" s="259"/>
      <c r="H100" s="259"/>
      <c r="I100" s="259"/>
      <c r="J100" s="259"/>
    </row>
    <row r="101" spans="1:10" ht="49.5" customHeight="1" thickTop="1" thickBot="1" x14ac:dyDescent="0.25">
      <c r="A101" s="2829" t="s">
        <v>21</v>
      </c>
      <c r="B101" s="1780"/>
      <c r="C101" s="1780"/>
      <c r="D101" s="2830"/>
      <c r="E101" s="2800" t="s">
        <v>22</v>
      </c>
      <c r="F101" s="2801"/>
      <c r="G101" s="2802"/>
      <c r="H101" s="2803" t="s">
        <v>663</v>
      </c>
      <c r="I101" s="1780"/>
      <c r="J101" s="1781"/>
    </row>
    <row r="102" spans="1:10" ht="29.25" customHeight="1" x14ac:dyDescent="0.2">
      <c r="A102" s="2360" t="s">
        <v>24</v>
      </c>
      <c r="B102" s="2823"/>
      <c r="C102" s="2823"/>
      <c r="D102" s="2824"/>
      <c r="E102" s="2804">
        <v>49</v>
      </c>
      <c r="F102" s="2804"/>
      <c r="G102" s="2805"/>
      <c r="H102" s="2806">
        <v>45</v>
      </c>
      <c r="I102" s="2807"/>
      <c r="J102" s="2808"/>
    </row>
    <row r="103" spans="1:10" ht="56.45" customHeight="1" x14ac:dyDescent="0.2">
      <c r="A103" s="1259" t="s">
        <v>665</v>
      </c>
      <c r="B103" s="1329"/>
      <c r="C103" s="1329"/>
      <c r="D103" s="2825"/>
      <c r="E103" s="1551">
        <v>50</v>
      </c>
      <c r="F103" s="1551"/>
      <c r="G103" s="2781"/>
      <c r="H103" s="2782">
        <v>47</v>
      </c>
      <c r="I103" s="2783"/>
      <c r="J103" s="2784"/>
    </row>
    <row r="104" spans="1:10" ht="66" customHeight="1" thickBot="1" x14ac:dyDescent="0.25">
      <c r="A104" s="2826" t="s">
        <v>664</v>
      </c>
      <c r="B104" s="2827"/>
      <c r="C104" s="2827"/>
      <c r="D104" s="2828"/>
      <c r="E104" s="2785">
        <v>5</v>
      </c>
      <c r="F104" s="2785"/>
      <c r="G104" s="2786"/>
      <c r="H104" s="2787">
        <v>5</v>
      </c>
      <c r="I104" s="2788"/>
      <c r="J104" s="2789"/>
    </row>
    <row r="105" spans="1:10" ht="15" thickTop="1" x14ac:dyDescent="0.2">
      <c r="A105" s="3"/>
      <c r="B105" s="8"/>
      <c r="C105" s="8"/>
      <c r="D105" s="8"/>
      <c r="E105" s="8"/>
      <c r="F105" s="8"/>
      <c r="G105" s="8"/>
      <c r="H105" s="8"/>
      <c r="I105" s="8"/>
      <c r="J105" s="8"/>
    </row>
    <row r="106" spans="1:10" x14ac:dyDescent="0.2">
      <c r="A106" s="3"/>
      <c r="B106" s="3"/>
      <c r="C106" s="3"/>
      <c r="D106" s="3"/>
      <c r="E106" s="3"/>
      <c r="F106" s="3"/>
      <c r="G106" s="3"/>
      <c r="H106" s="3"/>
      <c r="I106" s="3"/>
      <c r="J106" s="3"/>
    </row>
    <row r="107" spans="1:10" ht="15.75" x14ac:dyDescent="0.2">
      <c r="A107" s="167" t="s">
        <v>25</v>
      </c>
      <c r="B107" s="2002" t="s">
        <v>26</v>
      </c>
      <c r="C107" s="2002"/>
      <c r="D107" s="2002"/>
      <c r="E107" s="2002"/>
      <c r="F107" s="2002"/>
      <c r="G107" s="2002"/>
      <c r="H107" s="2002"/>
      <c r="I107" s="2002"/>
      <c r="J107" s="2002"/>
    </row>
    <row r="108" spans="1:10" x14ac:dyDescent="0.2">
      <c r="A108" s="3"/>
      <c r="B108" s="3"/>
      <c r="C108" s="3"/>
      <c r="D108" s="3"/>
      <c r="E108" s="3"/>
      <c r="F108" s="3"/>
      <c r="G108" s="3"/>
      <c r="H108" s="3"/>
      <c r="I108" s="3"/>
      <c r="J108" s="3"/>
    </row>
    <row r="109" spans="1:10" x14ac:dyDescent="0.2">
      <c r="A109" s="2" t="s">
        <v>27</v>
      </c>
      <c r="B109" s="1939" t="s">
        <v>955</v>
      </c>
      <c r="C109" s="1939"/>
      <c r="D109" s="1939"/>
      <c r="E109" s="1939"/>
      <c r="F109" s="1939"/>
      <c r="G109" s="1939"/>
      <c r="H109" s="1939"/>
      <c r="I109" s="1939"/>
      <c r="J109" s="1939"/>
    </row>
    <row r="110" spans="1:10" x14ac:dyDescent="0.2">
      <c r="A110" s="3"/>
      <c r="B110" s="3"/>
      <c r="C110" s="3"/>
      <c r="D110" s="3"/>
      <c r="E110" s="3"/>
      <c r="F110" s="3"/>
      <c r="G110" s="3"/>
      <c r="H110" s="3"/>
      <c r="I110" s="3"/>
      <c r="J110" s="3"/>
    </row>
    <row r="111" spans="1:10" x14ac:dyDescent="0.2">
      <c r="A111" s="3"/>
      <c r="B111" s="173" t="s">
        <v>651</v>
      </c>
      <c r="C111" s="5"/>
      <c r="D111" s="173" t="s">
        <v>652</v>
      </c>
      <c r="E111" s="5"/>
      <c r="F111" s="3"/>
      <c r="G111" s="3"/>
      <c r="H111" s="3"/>
      <c r="I111" s="3"/>
      <c r="J111" s="3"/>
    </row>
    <row r="112" spans="1:10" x14ac:dyDescent="0.2">
      <c r="A112" s="3"/>
      <c r="B112" s="3"/>
      <c r="C112" s="3"/>
      <c r="D112" s="3"/>
      <c r="E112" s="3"/>
      <c r="F112" s="3"/>
      <c r="G112" s="3"/>
      <c r="H112" s="3"/>
      <c r="I112" s="3"/>
      <c r="J112" s="3"/>
    </row>
    <row r="113" spans="1:10" s="31" customFormat="1" ht="45" customHeight="1" x14ac:dyDescent="0.2">
      <c r="A113" s="767" t="s">
        <v>666</v>
      </c>
      <c r="B113" s="767"/>
      <c r="C113" s="767"/>
      <c r="D113" s="767"/>
      <c r="E113" s="767"/>
      <c r="F113" s="767"/>
      <c r="G113" s="767"/>
      <c r="H113" s="767"/>
      <c r="I113" s="767"/>
      <c r="J113" s="767"/>
    </row>
    <row r="114" spans="1:10" s="31" customFormat="1" ht="15" customHeight="1" x14ac:dyDescent="0.2">
      <c r="A114" s="767"/>
      <c r="B114" s="767"/>
      <c r="C114" s="767"/>
      <c r="D114" s="767"/>
      <c r="E114" s="767"/>
      <c r="F114" s="767"/>
      <c r="G114" s="767"/>
      <c r="H114" s="767"/>
      <c r="I114" s="767"/>
      <c r="J114" s="767"/>
    </row>
    <row r="115" spans="1:10" s="31" customFormat="1" ht="15" customHeight="1" x14ac:dyDescent="0.2">
      <c r="A115" s="2778" t="s">
        <v>1135</v>
      </c>
      <c r="B115" s="2779"/>
      <c r="C115" s="2779"/>
      <c r="D115" s="2779"/>
      <c r="E115" s="2779"/>
      <c r="F115" s="2779"/>
      <c r="G115" s="2779"/>
      <c r="H115" s="2779"/>
      <c r="I115" s="2779"/>
      <c r="J115" s="2779"/>
    </row>
    <row r="116" spans="1:10" s="31" customFormat="1" ht="15" customHeight="1" x14ac:dyDescent="0.2">
      <c r="A116" s="2780"/>
      <c r="B116" s="2780"/>
      <c r="C116" s="2780"/>
      <c r="D116" s="2780"/>
      <c r="E116" s="2780"/>
      <c r="F116" s="2780"/>
      <c r="G116" s="2780"/>
      <c r="H116" s="2780"/>
      <c r="I116" s="2780"/>
      <c r="J116" s="2780"/>
    </row>
    <row r="117" spans="1:10" s="31" customFormat="1" ht="15" customHeight="1" x14ac:dyDescent="0.2">
      <c r="A117" s="2780"/>
      <c r="B117" s="2780"/>
      <c r="C117" s="2780"/>
      <c r="D117" s="2780"/>
      <c r="E117" s="2780"/>
      <c r="F117" s="2780"/>
      <c r="G117" s="2780"/>
      <c r="H117" s="2780"/>
      <c r="I117" s="2780"/>
      <c r="J117" s="2780"/>
    </row>
    <row r="118" spans="1:10" s="31" customFormat="1" ht="16.5" customHeight="1" x14ac:dyDescent="0.2">
      <c r="A118" s="2780"/>
      <c r="B118" s="2780"/>
      <c r="C118" s="2780"/>
      <c r="D118" s="2780"/>
      <c r="E118" s="2780"/>
      <c r="F118" s="2780"/>
      <c r="G118" s="2780"/>
      <c r="H118" s="2780"/>
      <c r="I118" s="2780"/>
      <c r="J118" s="2780"/>
    </row>
    <row r="119" spans="1:10" s="31" customFormat="1" ht="16.5" customHeight="1" x14ac:dyDescent="0.2">
      <c r="A119" s="2780"/>
      <c r="B119" s="2780"/>
      <c r="C119" s="2780"/>
      <c r="D119" s="2780"/>
      <c r="E119" s="2780"/>
      <c r="F119" s="2780"/>
      <c r="G119" s="2780"/>
      <c r="H119" s="2780"/>
      <c r="I119" s="2780"/>
      <c r="J119" s="2780"/>
    </row>
    <row r="120" spans="1:10" s="31" customFormat="1" ht="16.5" customHeight="1" x14ac:dyDescent="0.2">
      <c r="A120" s="2780"/>
      <c r="B120" s="2780"/>
      <c r="C120" s="2780"/>
      <c r="D120" s="2780"/>
      <c r="E120" s="2780"/>
      <c r="F120" s="2780"/>
      <c r="G120" s="2780"/>
      <c r="H120" s="2780"/>
      <c r="I120" s="2780"/>
      <c r="J120" s="2780"/>
    </row>
    <row r="121" spans="1:10" s="31" customFormat="1" ht="16.5" customHeight="1" x14ac:dyDescent="0.2">
      <c r="A121" s="2780"/>
      <c r="B121" s="2780"/>
      <c r="C121" s="2780"/>
      <c r="D121" s="2780"/>
      <c r="E121" s="2780"/>
      <c r="F121" s="2780"/>
      <c r="G121" s="2780"/>
      <c r="H121" s="2780"/>
      <c r="I121" s="2780"/>
      <c r="J121" s="2780"/>
    </row>
    <row r="122" spans="1:10" s="31" customFormat="1" ht="16.5" customHeight="1" x14ac:dyDescent="0.2">
      <c r="A122" s="2780"/>
      <c r="B122" s="2780"/>
      <c r="C122" s="2780"/>
      <c r="D122" s="2780"/>
      <c r="E122" s="2780"/>
      <c r="F122" s="2780"/>
      <c r="G122" s="2780"/>
      <c r="H122" s="2780"/>
      <c r="I122" s="2780"/>
      <c r="J122" s="2780"/>
    </row>
    <row r="123" spans="1:10" s="31" customFormat="1" ht="16.5" customHeight="1" x14ac:dyDescent="0.2">
      <c r="A123" s="2780"/>
      <c r="B123" s="2780"/>
      <c r="C123" s="2780"/>
      <c r="D123" s="2780"/>
      <c r="E123" s="2780"/>
      <c r="F123" s="2780"/>
      <c r="G123" s="2780"/>
      <c r="H123" s="2780"/>
      <c r="I123" s="2780"/>
      <c r="J123" s="2780"/>
    </row>
    <row r="124" spans="1:10" s="31" customFormat="1" ht="16.5" customHeight="1" x14ac:dyDescent="0.2">
      <c r="A124" s="2780"/>
      <c r="B124" s="2780"/>
      <c r="C124" s="2780"/>
      <c r="D124" s="2780"/>
      <c r="E124" s="2780"/>
      <c r="F124" s="2780"/>
      <c r="G124" s="2780"/>
      <c r="H124" s="2780"/>
      <c r="I124" s="2780"/>
      <c r="J124" s="2780"/>
    </row>
    <row r="125" spans="1:10" s="31" customFormat="1" ht="16.5" customHeight="1" x14ac:dyDescent="0.2">
      <c r="A125" s="2780"/>
      <c r="B125" s="2780"/>
      <c r="C125" s="2780"/>
      <c r="D125" s="2780"/>
      <c r="E125" s="2780"/>
      <c r="F125" s="2780"/>
      <c r="G125" s="2780"/>
      <c r="H125" s="2780"/>
      <c r="I125" s="2780"/>
      <c r="J125" s="2780"/>
    </row>
    <row r="126" spans="1:10" s="31" customFormat="1" ht="16.5" customHeight="1" x14ac:dyDescent="0.2">
      <c r="A126" s="2780"/>
      <c r="B126" s="2780"/>
      <c r="C126" s="2780"/>
      <c r="D126" s="2780"/>
      <c r="E126" s="2780"/>
      <c r="F126" s="2780"/>
      <c r="G126" s="2780"/>
      <c r="H126" s="2780"/>
      <c r="I126" s="2780"/>
      <c r="J126" s="2780"/>
    </row>
    <row r="127" spans="1:10" s="31" customFormat="1" ht="16.5" customHeight="1" x14ac:dyDescent="0.2">
      <c r="A127" s="2780"/>
      <c r="B127" s="2780"/>
      <c r="C127" s="2780"/>
      <c r="D127" s="2780"/>
      <c r="E127" s="2780"/>
      <c r="F127" s="2780"/>
      <c r="G127" s="2780"/>
      <c r="H127" s="2780"/>
      <c r="I127" s="2780"/>
      <c r="J127" s="2780"/>
    </row>
    <row r="128" spans="1:10" s="31" customFormat="1" ht="16.5" customHeight="1" x14ac:dyDescent="0.2">
      <c r="A128" s="2780"/>
      <c r="B128" s="2780"/>
      <c r="C128" s="2780"/>
      <c r="D128" s="2780"/>
      <c r="E128" s="2780"/>
      <c r="F128" s="2780"/>
      <c r="G128" s="2780"/>
      <c r="H128" s="2780"/>
      <c r="I128" s="2780"/>
      <c r="J128" s="2780"/>
    </row>
    <row r="129" spans="1:10" x14ac:dyDescent="0.2">
      <c r="A129" s="768"/>
      <c r="B129" s="768"/>
      <c r="C129" s="768"/>
      <c r="D129" s="768"/>
      <c r="E129" s="768"/>
      <c r="F129" s="768"/>
      <c r="G129" s="768"/>
      <c r="H129" s="768"/>
      <c r="I129" s="768"/>
      <c r="J129" s="768"/>
    </row>
    <row r="130" spans="1:10" x14ac:dyDescent="0.2">
      <c r="A130" s="767"/>
      <c r="B130" s="767"/>
      <c r="C130" s="767"/>
      <c r="D130" s="767"/>
      <c r="E130" s="767"/>
      <c r="F130" s="767"/>
      <c r="G130" s="767"/>
      <c r="H130" s="767"/>
      <c r="I130" s="767"/>
      <c r="J130" s="767"/>
    </row>
    <row r="131" spans="1:10" s="31" customFormat="1" x14ac:dyDescent="0.2">
      <c r="A131" s="2001"/>
      <c r="B131" s="2001"/>
      <c r="C131" s="2001"/>
      <c r="D131" s="2001"/>
      <c r="E131" s="2001"/>
      <c r="F131" s="2001"/>
      <c r="G131" s="2001"/>
      <c r="H131" s="2001"/>
      <c r="I131" s="2001"/>
      <c r="J131" s="2001"/>
    </row>
    <row r="132" spans="1:10" s="31" customFormat="1" x14ac:dyDescent="0.2">
      <c r="A132" s="2" t="s">
        <v>28</v>
      </c>
      <c r="B132" s="1939" t="s">
        <v>954</v>
      </c>
      <c r="C132" s="1939"/>
      <c r="D132" s="1939"/>
      <c r="E132" s="1939"/>
      <c r="F132" s="1939"/>
      <c r="G132" s="1939"/>
      <c r="H132" s="1939"/>
      <c r="I132" s="1939"/>
      <c r="J132" s="1939"/>
    </row>
    <row r="133" spans="1:10" s="31" customFormat="1" x14ac:dyDescent="0.2">
      <c r="A133" s="1991" t="s">
        <v>1054</v>
      </c>
      <c r="B133" s="1991"/>
      <c r="C133" s="1991"/>
      <c r="D133" s="1991"/>
      <c r="E133" s="1991"/>
      <c r="F133" s="1991"/>
      <c r="G133" s="1991"/>
      <c r="H133" s="1991"/>
      <c r="I133" s="1991"/>
      <c r="J133" s="1991"/>
    </row>
    <row r="134" spans="1:10" s="31" customFormat="1" x14ac:dyDescent="0.2">
      <c r="A134" s="168"/>
      <c r="B134" s="168"/>
      <c r="C134" s="168"/>
      <c r="D134" s="168"/>
      <c r="E134" s="168"/>
      <c r="F134" s="168"/>
      <c r="G134" s="168"/>
      <c r="H134" s="168"/>
      <c r="I134" s="168"/>
      <c r="J134" s="168"/>
    </row>
    <row r="135" spans="1:10" s="31" customFormat="1" x14ac:dyDescent="0.2">
      <c r="A135" s="1991" t="s">
        <v>1118</v>
      </c>
      <c r="B135" s="1991"/>
      <c r="C135" s="1991"/>
      <c r="D135" s="1991"/>
      <c r="E135" s="1991"/>
      <c r="F135" s="1991"/>
      <c r="G135" s="1991"/>
      <c r="H135" s="1991"/>
      <c r="I135" s="1991"/>
      <c r="J135" s="1991"/>
    </row>
    <row r="136" spans="1:10" s="31" customFormat="1" x14ac:dyDescent="0.2">
      <c r="A136" s="181"/>
      <c r="B136" s="181"/>
      <c r="C136" s="181"/>
      <c r="D136" s="181"/>
      <c r="E136" s="181"/>
      <c r="F136" s="181"/>
      <c r="G136" s="181"/>
      <c r="H136" s="181"/>
      <c r="I136" s="181"/>
      <c r="J136" s="181"/>
    </row>
    <row r="137" spans="1:10" s="31" customFormat="1" x14ac:dyDescent="0.2">
      <c r="A137" s="1991" t="s">
        <v>667</v>
      </c>
      <c r="B137" s="1991"/>
      <c r="C137" s="1991"/>
      <c r="D137" s="1991"/>
      <c r="E137" s="1991"/>
      <c r="F137" s="1991"/>
      <c r="G137" s="1991"/>
      <c r="H137" s="1991"/>
      <c r="I137" s="1991"/>
      <c r="J137" s="1991"/>
    </row>
    <row r="138" spans="1:10" s="31" customFormat="1" ht="15" thickBot="1" x14ac:dyDescent="0.25">
      <c r="A138" s="3"/>
      <c r="B138" s="3"/>
      <c r="C138" s="3"/>
      <c r="D138" s="3"/>
      <c r="E138" s="3"/>
      <c r="F138" s="3"/>
      <c r="G138" s="3"/>
      <c r="H138" s="3"/>
      <c r="I138" s="3"/>
      <c r="J138" s="3"/>
    </row>
    <row r="139" spans="1:10" s="31" customFormat="1" ht="57.75" customHeight="1" thickTop="1" thickBot="1" x14ac:dyDescent="0.25">
      <c r="A139" s="1422" t="s">
        <v>668</v>
      </c>
      <c r="B139" s="1423"/>
      <c r="C139" s="1423"/>
      <c r="D139" s="1967" t="s">
        <v>29</v>
      </c>
      <c r="E139" s="1967"/>
      <c r="F139" s="1761"/>
      <c r="G139" s="1425" t="s">
        <v>30</v>
      </c>
      <c r="H139" s="1423"/>
      <c r="I139" s="1423"/>
      <c r="J139" s="1426"/>
    </row>
    <row r="140" spans="1:10" s="31" customFormat="1" ht="15" thickTop="1" x14ac:dyDescent="0.2">
      <c r="A140" s="1968"/>
      <c r="B140" s="1969"/>
      <c r="C140" s="1969"/>
      <c r="D140" s="1969"/>
      <c r="E140" s="1969"/>
      <c r="F140" s="1977"/>
      <c r="G140" s="1978"/>
      <c r="H140" s="1979"/>
      <c r="I140" s="1979"/>
      <c r="J140" s="1980"/>
    </row>
    <row r="141" spans="1:10" s="31" customFormat="1" x14ac:dyDescent="0.2">
      <c r="A141" s="1878"/>
      <c r="B141" s="1879"/>
      <c r="C141" s="1964"/>
      <c r="D141" s="1965"/>
      <c r="E141" s="1879"/>
      <c r="F141" s="1973"/>
      <c r="G141" s="1974"/>
      <c r="H141" s="1975"/>
      <c r="I141" s="1975"/>
      <c r="J141" s="1976"/>
    </row>
    <row r="142" spans="1:10" s="31" customFormat="1" x14ac:dyDescent="0.2">
      <c r="A142" s="1878"/>
      <c r="B142" s="1879"/>
      <c r="C142" s="1964"/>
      <c r="D142" s="1965"/>
      <c r="E142" s="1879"/>
      <c r="F142" s="1973"/>
      <c r="G142" s="1974"/>
      <c r="H142" s="1975"/>
      <c r="I142" s="1975"/>
      <c r="J142" s="1976"/>
    </row>
    <row r="143" spans="1:10" s="31" customFormat="1" ht="15" thickBot="1" x14ac:dyDescent="0.25">
      <c r="A143" s="1966"/>
      <c r="B143" s="1950"/>
      <c r="C143" s="1950"/>
      <c r="D143" s="1950"/>
      <c r="E143" s="1950"/>
      <c r="F143" s="1951"/>
      <c r="G143" s="2775"/>
      <c r="H143" s="2776"/>
      <c r="I143" s="2776"/>
      <c r="J143" s="2777"/>
    </row>
    <row r="144" spans="1:10" s="31" customFormat="1" ht="49.5" customHeight="1" thickTop="1" x14ac:dyDescent="0.2">
      <c r="A144" s="1972" t="s">
        <v>669</v>
      </c>
      <c r="B144" s="1972"/>
      <c r="C144" s="1972"/>
      <c r="D144" s="1972"/>
      <c r="E144" s="1972"/>
      <c r="F144" s="1972"/>
      <c r="G144" s="1972"/>
      <c r="H144" s="1972"/>
      <c r="I144" s="1972"/>
      <c r="J144" s="1972"/>
    </row>
    <row r="145" spans="1:10" s="31" customFormat="1" x14ac:dyDescent="0.2">
      <c r="A145" s="171"/>
      <c r="B145" s="171"/>
      <c r="C145" s="171"/>
      <c r="D145" s="171"/>
      <c r="E145" s="171"/>
      <c r="F145" s="171"/>
      <c r="G145" s="171"/>
      <c r="H145" s="171"/>
      <c r="I145" s="171"/>
      <c r="J145" s="171"/>
    </row>
    <row r="146" spans="1:10" s="31" customFormat="1" x14ac:dyDescent="0.2">
      <c r="A146" s="763"/>
      <c r="B146" s="764"/>
      <c r="C146" s="764"/>
      <c r="D146" s="764"/>
      <c r="E146" s="764"/>
      <c r="F146" s="764"/>
      <c r="G146" s="764"/>
      <c r="H146" s="764"/>
      <c r="I146" s="764"/>
      <c r="J146" s="765"/>
    </row>
    <row r="147" spans="1:10" s="31" customFormat="1" x14ac:dyDescent="0.2">
      <c r="A147" s="9"/>
      <c r="B147" s="9"/>
      <c r="C147" s="9"/>
      <c r="D147" s="9"/>
      <c r="E147" s="9"/>
      <c r="F147" s="9"/>
      <c r="G147" s="10"/>
      <c r="H147" s="10"/>
      <c r="I147" s="10"/>
      <c r="J147" s="10"/>
    </row>
    <row r="148" spans="1:10" s="31" customFormat="1" ht="35.25" customHeight="1" x14ac:dyDescent="0.2">
      <c r="A148" s="11" t="s">
        <v>31</v>
      </c>
      <c r="B148" s="1939" t="s">
        <v>956</v>
      </c>
      <c r="C148" s="1939"/>
      <c r="D148" s="1939"/>
      <c r="E148" s="1939"/>
      <c r="F148" s="1939"/>
      <c r="G148" s="1939"/>
      <c r="H148" s="1939"/>
      <c r="I148" s="1939"/>
      <c r="J148" s="1939"/>
    </row>
    <row r="149" spans="1:10" s="31" customFormat="1" ht="15" thickBot="1" x14ac:dyDescent="0.25">
      <c r="A149" s="9"/>
      <c r="B149" s="9"/>
      <c r="C149" s="9"/>
      <c r="D149" s="9"/>
      <c r="E149" s="9"/>
      <c r="F149" s="9"/>
      <c r="G149" s="10"/>
      <c r="H149" s="10"/>
      <c r="I149" s="10"/>
      <c r="J149" s="10"/>
    </row>
    <row r="150" spans="1:10" s="31" customFormat="1" ht="44.25" customHeight="1" thickBot="1" x14ac:dyDescent="0.25">
      <c r="A150" s="788" t="s">
        <v>32</v>
      </c>
      <c r="B150" s="789"/>
      <c r="C150" s="789"/>
      <c r="D150" s="789" t="s">
        <v>670</v>
      </c>
      <c r="E150" s="789"/>
      <c r="F150" s="789"/>
      <c r="G150" s="789" t="s">
        <v>671</v>
      </c>
      <c r="H150" s="789"/>
      <c r="I150" s="2758"/>
      <c r="J150" s="2759"/>
    </row>
    <row r="151" spans="1:10" s="31" customFormat="1" x14ac:dyDescent="0.2">
      <c r="A151" s="2760"/>
      <c r="B151" s="2761"/>
      <c r="C151" s="2761"/>
      <c r="D151" s="991"/>
      <c r="E151" s="991"/>
      <c r="F151" s="991"/>
      <c r="G151" s="1586"/>
      <c r="H151" s="1586"/>
      <c r="I151" s="2762"/>
      <c r="J151" s="2763"/>
    </row>
    <row r="152" spans="1:10" s="31" customFormat="1" x14ac:dyDescent="0.2">
      <c r="A152" s="1981"/>
      <c r="B152" s="1982"/>
      <c r="C152" s="1982"/>
      <c r="D152" s="972"/>
      <c r="E152" s="972"/>
      <c r="F152" s="972"/>
      <c r="G152" s="983"/>
      <c r="H152" s="983"/>
      <c r="I152" s="1970"/>
      <c r="J152" s="1971"/>
    </row>
    <row r="153" spans="1:10" s="31" customFormat="1" x14ac:dyDescent="0.2">
      <c r="A153" s="1981"/>
      <c r="B153" s="1982"/>
      <c r="C153" s="1982"/>
      <c r="D153" s="972"/>
      <c r="E153" s="972"/>
      <c r="F153" s="972"/>
      <c r="G153" s="983"/>
      <c r="H153" s="983"/>
      <c r="I153" s="1970"/>
      <c r="J153" s="1971"/>
    </row>
    <row r="154" spans="1:10" s="31" customFormat="1" x14ac:dyDescent="0.2">
      <c r="A154" s="1981"/>
      <c r="B154" s="1982"/>
      <c r="C154" s="1982"/>
      <c r="D154" s="972"/>
      <c r="E154" s="972"/>
      <c r="F154" s="972"/>
      <c r="G154" s="983"/>
      <c r="H154" s="983"/>
      <c r="I154" s="1970"/>
      <c r="J154" s="1971"/>
    </row>
    <row r="155" spans="1:10" s="31" customFormat="1" x14ac:dyDescent="0.2">
      <c r="A155" s="1981"/>
      <c r="B155" s="1982"/>
      <c r="C155" s="1982"/>
      <c r="D155" s="972"/>
      <c r="E155" s="972"/>
      <c r="F155" s="972"/>
      <c r="G155" s="983"/>
      <c r="H155" s="983"/>
      <c r="I155" s="1970"/>
      <c r="J155" s="1971"/>
    </row>
    <row r="156" spans="1:10" s="31" customFormat="1" ht="15" thickBot="1" x14ac:dyDescent="0.25">
      <c r="A156" s="2764"/>
      <c r="B156" s="2765"/>
      <c r="C156" s="2765"/>
      <c r="D156" s="2485"/>
      <c r="E156" s="2485"/>
      <c r="F156" s="2485"/>
      <c r="G156" s="1557"/>
      <c r="H156" s="1557"/>
      <c r="I156" s="2766"/>
      <c r="J156" s="2767"/>
    </row>
    <row r="157" spans="1:10" s="31" customFormat="1" x14ac:dyDescent="0.2">
      <c r="A157" s="12"/>
      <c r="B157" s="12"/>
      <c r="C157" s="12"/>
      <c r="D157" s="12"/>
      <c r="E157" s="12"/>
      <c r="F157" s="12"/>
      <c r="G157" s="13"/>
      <c r="H157" s="13"/>
      <c r="I157" s="182"/>
      <c r="J157" s="182"/>
    </row>
    <row r="158" spans="1:10" s="31" customFormat="1" ht="9" customHeight="1" x14ac:dyDescent="0.2">
      <c r="A158" s="2771"/>
      <c r="B158" s="2772"/>
      <c r="C158" s="2772"/>
      <c r="D158" s="2772"/>
      <c r="E158" s="2772"/>
      <c r="F158" s="2772"/>
      <c r="G158" s="2772"/>
      <c r="H158" s="2772"/>
      <c r="I158" s="2772"/>
      <c r="J158" s="2772"/>
    </row>
    <row r="159" spans="1:10" s="31" customFormat="1" x14ac:dyDescent="0.2">
      <c r="A159" s="12"/>
      <c r="B159" s="12"/>
      <c r="C159" s="12"/>
      <c r="D159" s="12"/>
      <c r="E159" s="12"/>
      <c r="F159" s="12"/>
      <c r="G159" s="13"/>
      <c r="H159" s="13"/>
      <c r="I159" s="182"/>
      <c r="J159" s="182"/>
    </row>
    <row r="160" spans="1:10" s="31" customFormat="1" ht="19.5" customHeight="1" x14ac:dyDescent="0.2">
      <c r="A160" s="12"/>
      <c r="B160" s="12"/>
      <c r="C160" s="12"/>
      <c r="D160" s="12"/>
      <c r="E160" s="12"/>
      <c r="F160" s="12"/>
      <c r="G160" s="13"/>
      <c r="H160" s="13"/>
      <c r="I160" s="13"/>
      <c r="J160" s="13"/>
    </row>
    <row r="161" spans="1:10" s="31" customFormat="1" ht="27.75" customHeight="1" x14ac:dyDescent="0.2">
      <c r="A161" s="183" t="s">
        <v>33</v>
      </c>
      <c r="B161" s="2719" t="s">
        <v>1056</v>
      </c>
      <c r="C161" s="2719"/>
      <c r="D161" s="2719"/>
      <c r="E161" s="2719"/>
      <c r="F161" s="2719"/>
      <c r="G161" s="2719"/>
      <c r="H161" s="2719"/>
      <c r="I161" s="2719"/>
      <c r="J161" s="2719"/>
    </row>
    <row r="162" spans="1:10" s="31" customFormat="1" x14ac:dyDescent="0.2">
      <c r="A162" s="11"/>
      <c r="B162" s="161"/>
      <c r="C162" s="161"/>
      <c r="D162" s="161"/>
      <c r="E162" s="161"/>
      <c r="F162" s="161"/>
      <c r="G162" s="161"/>
      <c r="H162" s="161"/>
      <c r="I162" s="161"/>
      <c r="J162" s="161"/>
    </row>
    <row r="163" spans="1:10" s="31" customFormat="1" ht="15" thickBot="1" x14ac:dyDescent="0.25">
      <c r="A163" s="3"/>
      <c r="B163" s="3"/>
      <c r="C163" s="3"/>
      <c r="D163" s="3"/>
      <c r="E163" s="3"/>
      <c r="F163" s="3"/>
      <c r="G163" s="3"/>
      <c r="H163" s="3"/>
      <c r="I163" s="3"/>
      <c r="J163" s="3"/>
    </row>
    <row r="164" spans="1:10" s="31" customFormat="1" ht="36.75" customHeight="1" thickBot="1" x14ac:dyDescent="0.25">
      <c r="A164" s="1067" t="s">
        <v>672</v>
      </c>
      <c r="B164" s="1067"/>
      <c r="C164" s="1067"/>
      <c r="D164" s="1067"/>
      <c r="E164" s="1067" t="s">
        <v>34</v>
      </c>
      <c r="F164" s="1067"/>
      <c r="G164" s="1674"/>
      <c r="H164" s="2773" t="s">
        <v>673</v>
      </c>
      <c r="I164" s="1067"/>
      <c r="J164" s="1067"/>
    </row>
    <row r="165" spans="1:10" s="31" customFormat="1" x14ac:dyDescent="0.2">
      <c r="A165" s="1999" t="s">
        <v>35</v>
      </c>
      <c r="B165" s="1999"/>
      <c r="C165" s="1999"/>
      <c r="D165" s="2000"/>
      <c r="E165" s="2774" t="s">
        <v>677</v>
      </c>
      <c r="F165" s="2774"/>
      <c r="G165" s="2774"/>
      <c r="H165" s="1228"/>
      <c r="I165" s="1223"/>
      <c r="J165" s="1223"/>
    </row>
    <row r="166" spans="1:10" s="31" customFormat="1" x14ac:dyDescent="0.2">
      <c r="A166" s="949" t="s">
        <v>36</v>
      </c>
      <c r="B166" s="949"/>
      <c r="C166" s="949"/>
      <c r="D166" s="950"/>
      <c r="E166" s="1956" t="s">
        <v>678</v>
      </c>
      <c r="F166" s="1956"/>
      <c r="G166" s="1956"/>
      <c r="H166" s="1235"/>
      <c r="I166" s="1234"/>
      <c r="J166" s="1234"/>
    </row>
    <row r="167" spans="1:10" s="31" customFormat="1" x14ac:dyDescent="0.2">
      <c r="A167" s="949" t="s">
        <v>37</v>
      </c>
      <c r="B167" s="949"/>
      <c r="C167" s="949"/>
      <c r="D167" s="950"/>
      <c r="E167" s="1956" t="s">
        <v>62</v>
      </c>
      <c r="F167" s="1956"/>
      <c r="G167" s="1956"/>
      <c r="H167" s="1235"/>
      <c r="I167" s="1234"/>
      <c r="J167" s="1234"/>
    </row>
    <row r="168" spans="1:10" s="31" customFormat="1" x14ac:dyDescent="0.2">
      <c r="A168" s="949" t="s">
        <v>38</v>
      </c>
      <c r="B168" s="949"/>
      <c r="C168" s="949"/>
      <c r="D168" s="950"/>
      <c r="E168" s="1956" t="s">
        <v>677</v>
      </c>
      <c r="F168" s="1956"/>
      <c r="G168" s="1956"/>
      <c r="H168" s="1235"/>
      <c r="I168" s="1234"/>
      <c r="J168" s="1234"/>
    </row>
    <row r="169" spans="1:10" s="31" customFormat="1" x14ac:dyDescent="0.2">
      <c r="A169" s="949" t="s">
        <v>39</v>
      </c>
      <c r="B169" s="949"/>
      <c r="C169" s="949"/>
      <c r="D169" s="950"/>
      <c r="E169" s="1956" t="s">
        <v>678</v>
      </c>
      <c r="F169" s="1956"/>
      <c r="G169" s="1956"/>
      <c r="H169" s="1210"/>
      <c r="I169" s="1278"/>
      <c r="J169" s="1957"/>
    </row>
    <row r="170" spans="1:10" s="31" customFormat="1" x14ac:dyDescent="0.2">
      <c r="A170" s="949" t="s">
        <v>40</v>
      </c>
      <c r="B170" s="949"/>
      <c r="C170" s="949"/>
      <c r="D170" s="950"/>
      <c r="E170" s="1956" t="s">
        <v>62</v>
      </c>
      <c r="F170" s="1956"/>
      <c r="G170" s="1956"/>
      <c r="H170" s="1210"/>
      <c r="I170" s="1278"/>
      <c r="J170" s="1957"/>
    </row>
    <row r="171" spans="1:10" s="31" customFormat="1" x14ac:dyDescent="0.2">
      <c r="A171" s="949" t="s">
        <v>41</v>
      </c>
      <c r="B171" s="949"/>
      <c r="C171" s="949"/>
      <c r="D171" s="950"/>
      <c r="E171" s="1956" t="s">
        <v>677</v>
      </c>
      <c r="F171" s="1956"/>
      <c r="G171" s="1956"/>
      <c r="H171" s="1210"/>
      <c r="I171" s="1278"/>
      <c r="J171" s="1957"/>
    </row>
    <row r="172" spans="1:10" s="31" customFormat="1" x14ac:dyDescent="0.2">
      <c r="A172" s="949" t="s">
        <v>42</v>
      </c>
      <c r="B172" s="949"/>
      <c r="C172" s="949"/>
      <c r="D172" s="950"/>
      <c r="E172" s="1956" t="s">
        <v>677</v>
      </c>
      <c r="F172" s="1956"/>
      <c r="G172" s="1956"/>
      <c r="H172" s="2768" t="s">
        <v>1055</v>
      </c>
      <c r="I172" s="2769"/>
      <c r="J172" s="2770"/>
    </row>
    <row r="173" spans="1:10" s="31" customFormat="1" x14ac:dyDescent="0.2">
      <c r="A173" s="949" t="s">
        <v>43</v>
      </c>
      <c r="B173" s="949"/>
      <c r="C173" s="949"/>
      <c r="D173" s="950"/>
      <c r="E173" s="1956" t="s">
        <v>678</v>
      </c>
      <c r="F173" s="1956"/>
      <c r="G173" s="1956"/>
      <c r="H173" s="1210"/>
      <c r="I173" s="1278"/>
      <c r="J173" s="1957"/>
    </row>
    <row r="174" spans="1:10" s="31" customFormat="1" x14ac:dyDescent="0.2">
      <c r="A174" s="949" t="s">
        <v>44</v>
      </c>
      <c r="B174" s="949"/>
      <c r="C174" s="949"/>
      <c r="D174" s="950"/>
      <c r="E174" s="1956" t="s">
        <v>62</v>
      </c>
      <c r="F174" s="1956"/>
      <c r="G174" s="1956"/>
      <c r="H174" s="1210"/>
      <c r="I174" s="1278"/>
      <c r="J174" s="1957"/>
    </row>
    <row r="175" spans="1:10" s="31" customFormat="1" x14ac:dyDescent="0.2">
      <c r="A175" s="949" t="s">
        <v>45</v>
      </c>
      <c r="B175" s="949"/>
      <c r="C175" s="949"/>
      <c r="D175" s="950"/>
      <c r="E175" s="1956" t="s">
        <v>208</v>
      </c>
      <c r="F175" s="1956"/>
      <c r="G175" s="1956"/>
      <c r="H175" s="1210"/>
      <c r="I175" s="1278"/>
      <c r="J175" s="1957"/>
    </row>
    <row r="176" spans="1:10" s="31" customFormat="1" ht="25.5" customHeight="1" x14ac:dyDescent="0.2">
      <c r="A176" s="949" t="s">
        <v>674</v>
      </c>
      <c r="B176" s="949"/>
      <c r="C176" s="949"/>
      <c r="D176" s="950"/>
      <c r="E176" s="1956" t="s">
        <v>208</v>
      </c>
      <c r="F176" s="1956"/>
      <c r="G176" s="1956"/>
      <c r="H176" s="1210"/>
      <c r="I176" s="1278"/>
      <c r="J176" s="1957"/>
    </row>
    <row r="177" spans="1:10" s="31" customFormat="1" x14ac:dyDescent="0.2">
      <c r="A177" s="949" t="s">
        <v>46</v>
      </c>
      <c r="B177" s="949"/>
      <c r="C177" s="949"/>
      <c r="D177" s="950"/>
      <c r="E177" s="1956" t="s">
        <v>208</v>
      </c>
      <c r="F177" s="1956"/>
      <c r="G177" s="1956"/>
      <c r="H177" s="1210"/>
      <c r="I177" s="1278"/>
      <c r="J177" s="1957"/>
    </row>
    <row r="178" spans="1:10" s="31" customFormat="1" x14ac:dyDescent="0.2">
      <c r="A178" s="949" t="s">
        <v>47</v>
      </c>
      <c r="B178" s="949"/>
      <c r="C178" s="949"/>
      <c r="D178" s="950"/>
      <c r="E178" s="1956" t="s">
        <v>677</v>
      </c>
      <c r="F178" s="1956"/>
      <c r="G178" s="1956"/>
      <c r="H178" s="1210"/>
      <c r="I178" s="1278"/>
      <c r="J178" s="1957"/>
    </row>
    <row r="179" spans="1:10" s="31" customFormat="1" x14ac:dyDescent="0.2">
      <c r="A179" s="949" t="s">
        <v>48</v>
      </c>
      <c r="B179" s="949"/>
      <c r="C179" s="949"/>
      <c r="D179" s="950"/>
      <c r="E179" s="1956" t="s">
        <v>208</v>
      </c>
      <c r="F179" s="1956"/>
      <c r="G179" s="1956"/>
      <c r="H179" s="1210"/>
      <c r="I179" s="1278"/>
      <c r="J179" s="1957"/>
    </row>
    <row r="180" spans="1:10" s="31" customFormat="1" x14ac:dyDescent="0.2">
      <c r="A180" s="949" t="s">
        <v>49</v>
      </c>
      <c r="B180" s="949"/>
      <c r="C180" s="949"/>
      <c r="D180" s="950"/>
      <c r="E180" s="1956" t="s">
        <v>208</v>
      </c>
      <c r="F180" s="1956"/>
      <c r="G180" s="1956"/>
      <c r="H180" s="1210"/>
      <c r="I180" s="1278"/>
      <c r="J180" s="1957"/>
    </row>
    <row r="181" spans="1:10" s="31" customFormat="1" x14ac:dyDescent="0.2">
      <c r="A181" s="949" t="s">
        <v>50</v>
      </c>
      <c r="B181" s="949"/>
      <c r="C181" s="949"/>
      <c r="D181" s="950"/>
      <c r="E181" s="1956" t="s">
        <v>679</v>
      </c>
      <c r="F181" s="1956"/>
      <c r="G181" s="1956"/>
      <c r="H181" s="1210"/>
      <c r="I181" s="1278"/>
      <c r="J181" s="1957"/>
    </row>
    <row r="182" spans="1:10" s="31" customFormat="1" x14ac:dyDescent="0.2">
      <c r="A182" s="949" t="s">
        <v>51</v>
      </c>
      <c r="B182" s="949"/>
      <c r="C182" s="949"/>
      <c r="D182" s="950"/>
      <c r="E182" s="1956" t="s">
        <v>208</v>
      </c>
      <c r="F182" s="1956"/>
      <c r="G182" s="1956"/>
      <c r="H182" s="1210"/>
      <c r="I182" s="1278"/>
      <c r="J182" s="1957"/>
    </row>
    <row r="183" spans="1:10" s="31" customFormat="1" x14ac:dyDescent="0.2">
      <c r="A183" s="949" t="s">
        <v>52</v>
      </c>
      <c r="B183" s="949"/>
      <c r="C183" s="949"/>
      <c r="D183" s="950"/>
      <c r="E183" s="1956" t="s">
        <v>208</v>
      </c>
      <c r="F183" s="1956"/>
      <c r="G183" s="1956"/>
      <c r="H183" s="1210"/>
      <c r="I183" s="1278"/>
      <c r="J183" s="1957"/>
    </row>
    <row r="184" spans="1:10" s="31" customFormat="1" x14ac:dyDescent="0.2">
      <c r="A184" s="949" t="s">
        <v>53</v>
      </c>
      <c r="B184" s="949"/>
      <c r="C184" s="949"/>
      <c r="D184" s="950"/>
      <c r="E184" s="1956" t="s">
        <v>677</v>
      </c>
      <c r="F184" s="1956"/>
      <c r="G184" s="1956"/>
      <c r="H184" s="1210"/>
      <c r="I184" s="1278"/>
      <c r="J184" s="1957"/>
    </row>
    <row r="185" spans="1:10" s="31" customFormat="1" ht="27" customHeight="1" x14ac:dyDescent="0.2">
      <c r="A185" s="949" t="s">
        <v>675</v>
      </c>
      <c r="B185" s="949"/>
      <c r="C185" s="949"/>
      <c r="D185" s="950"/>
      <c r="E185" s="1956" t="s">
        <v>677</v>
      </c>
      <c r="F185" s="1956"/>
      <c r="G185" s="1956"/>
      <c r="H185" s="1210"/>
      <c r="I185" s="1278"/>
      <c r="J185" s="1957"/>
    </row>
    <row r="186" spans="1:10" s="31" customFormat="1" x14ac:dyDescent="0.2">
      <c r="A186" s="949" t="s">
        <v>676</v>
      </c>
      <c r="B186" s="949"/>
      <c r="C186" s="949"/>
      <c r="D186" s="1958"/>
      <c r="E186" s="1956"/>
      <c r="F186" s="1956"/>
      <c r="G186" s="1956"/>
      <c r="H186" s="1210"/>
      <c r="I186" s="1278"/>
      <c r="J186" s="1957"/>
    </row>
    <row r="187" spans="1:10" s="31" customFormat="1" ht="15" thickBot="1" x14ac:dyDescent="0.25">
      <c r="A187" s="1952" t="s">
        <v>54</v>
      </c>
      <c r="B187" s="1952"/>
      <c r="C187" s="1952"/>
      <c r="D187" s="1953"/>
      <c r="E187" s="1954" t="s">
        <v>208</v>
      </c>
      <c r="F187" s="1954"/>
      <c r="G187" s="1954"/>
      <c r="H187" s="1184"/>
      <c r="I187" s="831"/>
      <c r="J187" s="1955"/>
    </row>
    <row r="188" spans="1:10" s="31" customFormat="1" x14ac:dyDescent="0.2">
      <c r="A188" s="14"/>
      <c r="B188" s="14"/>
      <c r="C188" s="14"/>
      <c r="D188" s="14"/>
      <c r="E188" s="284"/>
      <c r="F188" s="284"/>
      <c r="G188" s="284"/>
      <c r="H188" s="13"/>
      <c r="I188" s="13"/>
      <c r="J188" s="13"/>
    </row>
    <row r="189" spans="1:10" s="31" customFormat="1" x14ac:dyDescent="0.2">
      <c r="A189" s="14"/>
      <c r="B189" s="14"/>
      <c r="C189" s="14"/>
      <c r="D189" s="14"/>
      <c r="E189" s="12"/>
      <c r="F189" s="12"/>
      <c r="G189" s="12"/>
      <c r="H189" s="13"/>
      <c r="I189" s="13"/>
      <c r="J189" s="13"/>
    </row>
    <row r="190" spans="1:10" s="31" customFormat="1" x14ac:dyDescent="0.2">
      <c r="A190" s="11" t="s">
        <v>55</v>
      </c>
      <c r="B190" s="1939" t="s">
        <v>957</v>
      </c>
      <c r="C190" s="1939"/>
      <c r="D190" s="1939"/>
      <c r="E190" s="1939"/>
      <c r="F190" s="1939"/>
      <c r="G190" s="1939"/>
      <c r="H190" s="1939"/>
      <c r="I190" s="1939"/>
      <c r="J190" s="1939"/>
    </row>
    <row r="191" spans="1:10" s="31" customFormat="1" ht="15" thickBot="1" x14ac:dyDescent="0.25">
      <c r="A191" s="14"/>
      <c r="B191" s="14"/>
      <c r="C191" s="14"/>
      <c r="D191" s="14"/>
      <c r="E191" s="15"/>
      <c r="F191" s="15"/>
      <c r="G191" s="15"/>
      <c r="H191" s="16"/>
      <c r="I191" s="16"/>
      <c r="J191" s="16"/>
    </row>
    <row r="192" spans="1:10" s="31" customFormat="1" ht="37.5" customHeight="1" thickTop="1" thickBot="1" x14ac:dyDescent="0.25">
      <c r="A192" s="1422" t="s">
        <v>56</v>
      </c>
      <c r="B192" s="1423"/>
      <c r="C192" s="1423"/>
      <c r="D192" s="1423" t="s">
        <v>680</v>
      </c>
      <c r="E192" s="1423"/>
      <c r="F192" s="1401"/>
      <c r="G192" s="1423" t="s">
        <v>57</v>
      </c>
      <c r="H192" s="1423"/>
      <c r="I192" s="1423"/>
      <c r="J192" s="1426"/>
    </row>
    <row r="193" spans="1:10" s="184" customFormat="1" ht="44.25" customHeight="1" thickTop="1" x14ac:dyDescent="0.2">
      <c r="A193" s="1959"/>
      <c r="B193" s="1960"/>
      <c r="C193" s="1960"/>
      <c r="D193" s="1961" t="s">
        <v>681</v>
      </c>
      <c r="E193" s="1962"/>
      <c r="F193" s="1963"/>
      <c r="G193" s="1672"/>
      <c r="H193" s="1672"/>
      <c r="I193" s="1672"/>
      <c r="J193" s="1673"/>
    </row>
    <row r="194" spans="1:10" s="31" customFormat="1" x14ac:dyDescent="0.2">
      <c r="A194" s="1878"/>
      <c r="B194" s="1879"/>
      <c r="C194" s="1964"/>
      <c r="D194" s="1965"/>
      <c r="E194" s="1879"/>
      <c r="F194" s="1964"/>
      <c r="G194" s="1208"/>
      <c r="H194" s="1278"/>
      <c r="I194" s="1278"/>
      <c r="J194" s="1211"/>
    </row>
    <row r="195" spans="1:10" s="31" customFormat="1" x14ac:dyDescent="0.2">
      <c r="A195" s="1878"/>
      <c r="B195" s="1879"/>
      <c r="C195" s="1964"/>
      <c r="D195" s="1965"/>
      <c r="E195" s="1879"/>
      <c r="F195" s="1964"/>
      <c r="G195" s="1208"/>
      <c r="H195" s="1278"/>
      <c r="I195" s="1278"/>
      <c r="J195" s="1211"/>
    </row>
    <row r="196" spans="1:10" s="31" customFormat="1" ht="15" thickBot="1" x14ac:dyDescent="0.25">
      <c r="A196" s="1966"/>
      <c r="B196" s="1950"/>
      <c r="C196" s="1950"/>
      <c r="D196" s="1950"/>
      <c r="E196" s="1950"/>
      <c r="F196" s="1951"/>
      <c r="G196" s="1212"/>
      <c r="H196" s="1212"/>
      <c r="I196" s="1212"/>
      <c r="J196" s="1215"/>
    </row>
    <row r="197" spans="1:10" s="31" customFormat="1" ht="15" thickTop="1" x14ac:dyDescent="0.2">
      <c r="A197" s="9"/>
      <c r="B197" s="9"/>
      <c r="C197" s="9"/>
      <c r="D197" s="9"/>
      <c r="E197" s="9"/>
      <c r="F197" s="9"/>
      <c r="G197" s="10"/>
      <c r="H197" s="10"/>
      <c r="I197" s="10"/>
      <c r="J197" s="10"/>
    </row>
    <row r="198" spans="1:10" s="31" customFormat="1" x14ac:dyDescent="0.2">
      <c r="A198" s="11" t="s">
        <v>58</v>
      </c>
      <c r="B198" s="1939" t="s">
        <v>958</v>
      </c>
      <c r="C198" s="1939"/>
      <c r="D198" s="1939"/>
      <c r="E198" s="1939"/>
      <c r="F198" s="1939"/>
      <c r="G198" s="1939"/>
      <c r="H198" s="1939"/>
      <c r="I198" s="1939"/>
      <c r="J198" s="1939"/>
    </row>
    <row r="199" spans="1:10" s="31" customFormat="1" ht="15" thickBot="1" x14ac:dyDescent="0.25">
      <c r="A199" s="14"/>
      <c r="B199" s="14"/>
      <c r="C199" s="14"/>
      <c r="D199" s="14"/>
      <c r="E199" s="15"/>
      <c r="F199" s="15"/>
      <c r="G199" s="15"/>
      <c r="H199" s="16"/>
      <c r="I199" s="16"/>
      <c r="J199" s="16"/>
    </row>
    <row r="200" spans="1:10" s="31" customFormat="1" ht="15.75" thickTop="1" thickBot="1" x14ac:dyDescent="0.25">
      <c r="A200" s="1903" t="s">
        <v>59</v>
      </c>
      <c r="B200" s="1707"/>
      <c r="C200" s="1707"/>
      <c r="D200" s="1707"/>
      <c r="E200" s="1707"/>
      <c r="F200" s="1401" t="s">
        <v>60</v>
      </c>
      <c r="G200" s="1707" t="s">
        <v>57</v>
      </c>
      <c r="H200" s="1707"/>
      <c r="I200" s="1707"/>
      <c r="J200" s="1904"/>
    </row>
    <row r="201" spans="1:10" s="31" customFormat="1" ht="15" thickTop="1" x14ac:dyDescent="0.2">
      <c r="A201" s="1940"/>
      <c r="B201" s="1941"/>
      <c r="C201" s="1941"/>
      <c r="D201" s="1941"/>
      <c r="E201" s="1941"/>
      <c r="F201" s="1942"/>
      <c r="G201" s="1941"/>
      <c r="H201" s="1941"/>
      <c r="I201" s="1941"/>
      <c r="J201" s="1943"/>
    </row>
    <row r="202" spans="1:10" s="31" customFormat="1" x14ac:dyDescent="0.2">
      <c r="A202" s="1944"/>
      <c r="B202" s="1945"/>
      <c r="C202" s="1945"/>
      <c r="D202" s="1945"/>
      <c r="E202" s="1945"/>
      <c r="F202" s="1946"/>
      <c r="G202" s="1945"/>
      <c r="H202" s="1945"/>
      <c r="I202" s="1945"/>
      <c r="J202" s="1947"/>
    </row>
    <row r="203" spans="1:10" s="31" customFormat="1" x14ac:dyDescent="0.2">
      <c r="A203" s="1944"/>
      <c r="B203" s="1945"/>
      <c r="C203" s="1945"/>
      <c r="D203" s="1945"/>
      <c r="E203" s="1945"/>
      <c r="F203" s="1946"/>
      <c r="G203" s="1945"/>
      <c r="H203" s="1945"/>
      <c r="I203" s="1945"/>
      <c r="J203" s="1947"/>
    </row>
    <row r="204" spans="1:10" s="31" customFormat="1" x14ac:dyDescent="0.2">
      <c r="A204" s="1944"/>
      <c r="B204" s="1945"/>
      <c r="C204" s="1945"/>
      <c r="D204" s="1945"/>
      <c r="E204" s="1945"/>
      <c r="F204" s="1946"/>
      <c r="G204" s="1945"/>
      <c r="H204" s="1945"/>
      <c r="I204" s="1945"/>
      <c r="J204" s="1947"/>
    </row>
    <row r="205" spans="1:10" s="31" customFormat="1" ht="15" thickBot="1" x14ac:dyDescent="0.25">
      <c r="A205" s="1949"/>
      <c r="B205" s="1930"/>
      <c r="C205" s="1930"/>
      <c r="D205" s="1930"/>
      <c r="E205" s="1930"/>
      <c r="F205" s="1929"/>
      <c r="G205" s="1930"/>
      <c r="H205" s="1930"/>
      <c r="I205" s="1930"/>
      <c r="J205" s="1931"/>
    </row>
    <row r="206" spans="1:10" s="31" customFormat="1" ht="15" thickTop="1" x14ac:dyDescent="0.2">
      <c r="A206" s="14"/>
      <c r="B206" s="14"/>
      <c r="C206" s="14"/>
      <c r="D206" s="14"/>
      <c r="E206" s="15"/>
      <c r="F206" s="15"/>
      <c r="G206" s="15"/>
      <c r="H206" s="16"/>
      <c r="I206" s="16"/>
      <c r="J206" s="16"/>
    </row>
    <row r="207" spans="1:10" s="31" customFormat="1" ht="33.75" customHeight="1" x14ac:dyDescent="0.2">
      <c r="A207" s="17" t="s">
        <v>61</v>
      </c>
      <c r="B207" s="1932" t="s">
        <v>959</v>
      </c>
      <c r="C207" s="1932"/>
      <c r="D207" s="1932"/>
      <c r="E207" s="1932"/>
      <c r="F207" s="1932"/>
      <c r="G207" s="1932"/>
      <c r="H207" s="1932"/>
      <c r="I207" s="1932"/>
      <c r="J207" s="1932"/>
    </row>
    <row r="208" spans="1:10" s="31" customFormat="1" ht="15" thickBot="1" x14ac:dyDescent="0.25">
      <c r="A208" s="14"/>
      <c r="B208" s="14"/>
      <c r="C208" s="14"/>
      <c r="D208" s="14"/>
      <c r="E208" s="15"/>
      <c r="F208" s="15"/>
      <c r="G208" s="15"/>
      <c r="H208" s="16"/>
      <c r="I208" s="16"/>
      <c r="J208" s="16"/>
    </row>
    <row r="209" spans="1:10" s="31" customFormat="1" ht="158.25" customHeight="1" thickTop="1" thickBot="1" x14ac:dyDescent="0.25">
      <c r="A209" s="1933" t="s">
        <v>944</v>
      </c>
      <c r="B209" s="1934"/>
      <c r="C209" s="1935" t="s">
        <v>945</v>
      </c>
      <c r="D209" s="1936"/>
      <c r="E209" s="1935" t="s">
        <v>62</v>
      </c>
      <c r="F209" s="1936"/>
      <c r="G209" s="1935" t="s">
        <v>683</v>
      </c>
      <c r="H209" s="1937"/>
      <c r="I209" s="1934" t="s">
        <v>684</v>
      </c>
      <c r="J209" s="1938"/>
    </row>
    <row r="210" spans="1:10" s="31" customFormat="1" ht="15" thickTop="1" x14ac:dyDescent="0.2">
      <c r="A210" s="1948"/>
      <c r="B210" s="1927"/>
      <c r="C210" s="1923"/>
      <c r="D210" s="1716"/>
      <c r="E210" s="1923"/>
      <c r="F210" s="1924"/>
      <c r="G210" s="1925"/>
      <c r="H210" s="1926"/>
      <c r="I210" s="1927"/>
      <c r="J210" s="1928"/>
    </row>
    <row r="211" spans="1:10" s="31" customFormat="1" x14ac:dyDescent="0.2">
      <c r="A211" s="1901"/>
      <c r="B211" s="1891"/>
      <c r="C211" s="1888"/>
      <c r="D211" s="1662"/>
      <c r="E211" s="1888"/>
      <c r="F211" s="1889"/>
      <c r="G211" s="1888"/>
      <c r="H211" s="1890"/>
      <c r="I211" s="1891"/>
      <c r="J211" s="1892"/>
    </row>
    <row r="212" spans="1:10" s="31" customFormat="1" x14ac:dyDescent="0.2">
      <c r="A212" s="271"/>
      <c r="B212" s="272"/>
      <c r="C212" s="20"/>
      <c r="D212" s="21"/>
      <c r="E212" s="20"/>
      <c r="F212" s="22"/>
      <c r="G212" s="20"/>
      <c r="H212" s="23"/>
      <c r="I212" s="19"/>
      <c r="J212" s="24"/>
    </row>
    <row r="213" spans="1:10" s="31" customFormat="1" x14ac:dyDescent="0.2">
      <c r="A213" s="1901"/>
      <c r="B213" s="1891"/>
      <c r="C213" s="1888"/>
      <c r="D213" s="1662"/>
      <c r="E213" s="1888"/>
      <c r="F213" s="1889"/>
      <c r="G213" s="1888"/>
      <c r="H213" s="1890"/>
      <c r="I213" s="1891"/>
      <c r="J213" s="1892"/>
    </row>
    <row r="214" spans="1:10" s="31" customFormat="1" ht="15" thickBot="1" x14ac:dyDescent="0.25">
      <c r="A214" s="1893"/>
      <c r="B214" s="1894"/>
      <c r="C214" s="1895"/>
      <c r="D214" s="1896"/>
      <c r="E214" s="1895"/>
      <c r="F214" s="1897"/>
      <c r="G214" s="1895"/>
      <c r="H214" s="1898"/>
      <c r="I214" s="1894"/>
      <c r="J214" s="1899"/>
    </row>
    <row r="215" spans="1:10" s="31" customFormat="1" ht="15" thickTop="1" x14ac:dyDescent="0.2">
      <c r="A215" s="14"/>
      <c r="B215" s="14"/>
      <c r="C215" s="14"/>
      <c r="D215" s="14"/>
      <c r="E215" s="15"/>
      <c r="F215" s="15"/>
      <c r="G215" s="15"/>
      <c r="H215" s="16"/>
      <c r="I215" s="16"/>
      <c r="J215" s="16"/>
    </row>
    <row r="216" spans="1:10" s="31" customFormat="1" ht="52.5" customHeight="1" x14ac:dyDescent="0.2">
      <c r="A216" s="809" t="s">
        <v>682</v>
      </c>
      <c r="B216" s="809"/>
      <c r="C216" s="809"/>
      <c r="D216" s="809"/>
      <c r="E216" s="809"/>
      <c r="F216" s="809"/>
      <c r="G216" s="809"/>
      <c r="H216" s="809"/>
      <c r="I216" s="809"/>
      <c r="J216" s="809"/>
    </row>
    <row r="217" spans="1:10" s="31" customFormat="1" x14ac:dyDescent="0.2">
      <c r="A217" s="260"/>
      <c r="B217" s="260"/>
      <c r="C217" s="260"/>
      <c r="D217" s="260"/>
      <c r="E217" s="260"/>
      <c r="F217" s="260"/>
      <c r="G217" s="260"/>
      <c r="H217" s="260"/>
      <c r="I217" s="260"/>
      <c r="J217" s="260"/>
    </row>
    <row r="218" spans="1:10" s="31" customFormat="1" x14ac:dyDescent="0.2">
      <c r="A218" s="763"/>
      <c r="B218" s="764"/>
      <c r="C218" s="764"/>
      <c r="D218" s="764"/>
      <c r="E218" s="764"/>
      <c r="F218" s="764"/>
      <c r="G218" s="764"/>
      <c r="H218" s="764"/>
      <c r="I218" s="764"/>
      <c r="J218" s="765"/>
    </row>
    <row r="219" spans="1:10" s="31" customFormat="1" x14ac:dyDescent="0.2">
      <c r="A219" s="260"/>
      <c r="B219" s="260"/>
      <c r="C219" s="260"/>
      <c r="D219" s="260"/>
      <c r="E219" s="260"/>
      <c r="F219" s="260"/>
      <c r="G219" s="260"/>
      <c r="H219" s="260"/>
      <c r="I219" s="260"/>
      <c r="J219" s="260"/>
    </row>
    <row r="220" spans="1:10" s="31" customFormat="1" x14ac:dyDescent="0.2">
      <c r="A220" s="1671"/>
      <c r="B220" s="1671"/>
      <c r="C220" s="1671"/>
      <c r="D220" s="1671"/>
      <c r="E220" s="1671"/>
      <c r="F220" s="1671"/>
      <c r="G220" s="1671"/>
      <c r="H220" s="1671"/>
      <c r="I220" s="1671"/>
      <c r="J220" s="1671"/>
    </row>
    <row r="221" spans="1:10" s="178" customFormat="1" ht="30" customHeight="1" x14ac:dyDescent="0.2">
      <c r="A221" s="25" t="s">
        <v>63</v>
      </c>
      <c r="B221" s="1900" t="s">
        <v>970</v>
      </c>
      <c r="C221" s="1900"/>
      <c r="D221" s="1900"/>
      <c r="E221" s="1900"/>
      <c r="F221" s="1900"/>
      <c r="G221" s="1900"/>
      <c r="H221" s="1900"/>
      <c r="I221" s="1900"/>
      <c r="J221" s="1900"/>
    </row>
    <row r="222" spans="1:10" s="31" customFormat="1" ht="15" thickBot="1" x14ac:dyDescent="0.25">
      <c r="A222" s="26"/>
      <c r="B222" s="27"/>
      <c r="C222" s="27"/>
      <c r="D222" s="27"/>
      <c r="E222" s="27"/>
      <c r="F222" s="27"/>
      <c r="G222" s="27"/>
      <c r="H222" s="27"/>
      <c r="I222" s="27"/>
      <c r="J222" s="27"/>
    </row>
    <row r="223" spans="1:10" s="31" customFormat="1" ht="33" customHeight="1" thickBot="1" x14ac:dyDescent="0.25">
      <c r="A223" s="2790" t="s">
        <v>687</v>
      </c>
      <c r="B223" s="2791"/>
      <c r="C223" s="2791"/>
      <c r="D223" s="2791"/>
      <c r="E223" s="2791" t="s">
        <v>685</v>
      </c>
      <c r="F223" s="2791"/>
      <c r="G223" s="2791"/>
      <c r="H223" s="2791" t="s">
        <v>686</v>
      </c>
      <c r="I223" s="2791"/>
      <c r="J223" s="2809"/>
    </row>
    <row r="224" spans="1:10" s="31" customFormat="1" x14ac:dyDescent="0.2">
      <c r="A224" s="792"/>
      <c r="B224" s="793"/>
      <c r="C224" s="793"/>
      <c r="D224" s="793"/>
      <c r="E224" s="2883"/>
      <c r="F224" s="2883"/>
      <c r="G224" s="2883"/>
      <c r="H224" s="2883"/>
      <c r="I224" s="2883"/>
      <c r="J224" s="2884"/>
    </row>
    <row r="225" spans="1:10" s="31" customFormat="1" x14ac:dyDescent="0.2">
      <c r="A225" s="775"/>
      <c r="B225" s="776"/>
      <c r="C225" s="776"/>
      <c r="D225" s="776"/>
      <c r="E225" s="1577"/>
      <c r="F225" s="1577"/>
      <c r="G225" s="1577"/>
      <c r="H225" s="1577"/>
      <c r="I225" s="1577"/>
      <c r="J225" s="1620"/>
    </row>
    <row r="226" spans="1:10" s="31" customFormat="1" ht="15" thickBot="1" x14ac:dyDescent="0.25">
      <c r="A226" s="2856"/>
      <c r="B226" s="2857"/>
      <c r="C226" s="2857"/>
      <c r="D226" s="2857"/>
      <c r="E226" s="2489"/>
      <c r="F226" s="2489"/>
      <c r="G226" s="2489"/>
      <c r="H226" s="2489"/>
      <c r="I226" s="2489"/>
      <c r="J226" s="1632"/>
    </row>
    <row r="227" spans="1:10" s="31" customFormat="1" ht="15" thickBot="1" x14ac:dyDescent="0.25">
      <c r="A227" s="1164"/>
      <c r="B227" s="1164"/>
      <c r="C227" s="1164"/>
      <c r="D227" s="1164"/>
      <c r="E227" s="2885"/>
      <c r="F227" s="2885"/>
      <c r="G227" s="2885"/>
      <c r="H227" s="1164"/>
      <c r="I227" s="1164"/>
      <c r="J227" s="1164"/>
    </row>
    <row r="228" spans="1:10" s="31" customFormat="1" ht="30" customHeight="1" thickBot="1" x14ac:dyDescent="0.25">
      <c r="A228" s="2886" t="s">
        <v>688</v>
      </c>
      <c r="B228" s="2887"/>
      <c r="C228" s="2888"/>
      <c r="D228" s="2792" t="s">
        <v>689</v>
      </c>
      <c r="E228" s="2888"/>
      <c r="F228" s="2792" t="s">
        <v>690</v>
      </c>
      <c r="G228" s="2888"/>
      <c r="H228" s="2792" t="s">
        <v>691</v>
      </c>
      <c r="I228" s="2887"/>
      <c r="J228" s="1248"/>
    </row>
    <row r="229" spans="1:10" s="31" customFormat="1" x14ac:dyDescent="0.2">
      <c r="A229" s="2889"/>
      <c r="B229" s="1800"/>
      <c r="C229" s="1801"/>
      <c r="D229" s="2746"/>
      <c r="E229" s="2747"/>
      <c r="F229" s="2746"/>
      <c r="G229" s="2747"/>
      <c r="H229" s="2746"/>
      <c r="I229" s="2748"/>
      <c r="J229" s="2749"/>
    </row>
    <row r="230" spans="1:10" s="31" customFormat="1" x14ac:dyDescent="0.2">
      <c r="A230" s="2890"/>
      <c r="B230" s="764"/>
      <c r="C230" s="765"/>
      <c r="D230" s="1874"/>
      <c r="E230" s="1875"/>
      <c r="F230" s="1874"/>
      <c r="G230" s="1875"/>
      <c r="H230" s="1874"/>
      <c r="I230" s="2566"/>
      <c r="J230" s="2750"/>
    </row>
    <row r="231" spans="1:10" s="31" customFormat="1" ht="15" thickBot="1" x14ac:dyDescent="0.25">
      <c r="A231" s="2891"/>
      <c r="B231" s="1871"/>
      <c r="C231" s="1872"/>
      <c r="D231" s="1553"/>
      <c r="E231" s="1862"/>
      <c r="F231" s="1553"/>
      <c r="G231" s="1862"/>
      <c r="H231" s="1553"/>
      <c r="I231" s="2751"/>
      <c r="J231" s="1863"/>
    </row>
    <row r="232" spans="1:10" s="31" customFormat="1" x14ac:dyDescent="0.2">
      <c r="A232" s="1164"/>
      <c r="B232" s="1164"/>
      <c r="C232" s="1164"/>
      <c r="D232" s="1164"/>
      <c r="E232" s="2885"/>
      <c r="F232" s="2885"/>
      <c r="G232" s="2885"/>
      <c r="H232" s="1164"/>
      <c r="I232" s="1164"/>
      <c r="J232" s="1164"/>
    </row>
    <row r="233" spans="1:10" s="31" customFormat="1" ht="39.950000000000003" customHeight="1" x14ac:dyDescent="0.2">
      <c r="A233" s="2752" t="s">
        <v>1017</v>
      </c>
      <c r="B233" s="2752"/>
      <c r="C233" s="2752"/>
      <c r="D233" s="2752"/>
      <c r="E233" s="2752"/>
      <c r="F233" s="2752"/>
      <c r="G233" s="2752"/>
      <c r="H233" s="2752"/>
      <c r="I233" s="2752"/>
      <c r="J233" s="2752"/>
    </row>
    <row r="234" spans="1:10" s="31" customFormat="1" x14ac:dyDescent="0.2">
      <c r="A234" s="56"/>
      <c r="B234" s="56"/>
      <c r="C234" s="809"/>
      <c r="D234" s="809"/>
      <c r="E234" s="809"/>
      <c r="F234" s="809"/>
      <c r="G234" s="809"/>
      <c r="H234" s="809"/>
      <c r="I234" s="809"/>
      <c r="J234" s="809"/>
    </row>
    <row r="235" spans="1:10" s="31" customFormat="1" x14ac:dyDescent="0.2">
      <c r="A235" s="763"/>
      <c r="B235" s="764"/>
      <c r="C235" s="764"/>
      <c r="D235" s="764"/>
      <c r="E235" s="764"/>
      <c r="F235" s="764"/>
      <c r="G235" s="764"/>
      <c r="H235" s="764"/>
      <c r="I235" s="764"/>
      <c r="J235" s="765"/>
    </row>
    <row r="236" spans="1:10" s="31" customFormat="1" x14ac:dyDescent="0.2">
      <c r="A236" s="28"/>
      <c r="B236" s="28"/>
      <c r="C236" s="28"/>
      <c r="D236" s="28"/>
      <c r="E236" s="28"/>
      <c r="F236" s="28"/>
      <c r="G236" s="28"/>
      <c r="H236" s="28"/>
      <c r="I236" s="28"/>
      <c r="J236" s="28"/>
    </row>
    <row r="237" spans="1:10" s="31" customFormat="1" x14ac:dyDescent="0.2">
      <c r="A237" s="26" t="s">
        <v>65</v>
      </c>
      <c r="B237" s="2713" t="s">
        <v>960</v>
      </c>
      <c r="C237" s="2713"/>
      <c r="D237" s="2713"/>
      <c r="E237" s="2713"/>
      <c r="F237" s="2713"/>
      <c r="G237" s="2713"/>
      <c r="H237" s="2713"/>
      <c r="I237" s="2713"/>
      <c r="J237" s="2713"/>
    </row>
    <row r="238" spans="1:10" s="31" customFormat="1" x14ac:dyDescent="0.2">
      <c r="A238" s="29"/>
      <c r="B238" s="29"/>
      <c r="C238" s="29"/>
      <c r="D238" s="29"/>
      <c r="E238" s="29"/>
      <c r="F238" s="29"/>
      <c r="G238" s="29"/>
      <c r="H238" s="29"/>
      <c r="I238" s="29"/>
      <c r="J238" s="29"/>
    </row>
    <row r="239" spans="1:10" s="31" customFormat="1" x14ac:dyDescent="0.2">
      <c r="A239" s="597" t="s">
        <v>66</v>
      </c>
      <c r="B239" s="597"/>
      <c r="C239" s="597"/>
      <c r="D239" s="597"/>
      <c r="E239" s="597"/>
      <c r="F239" s="597"/>
      <c r="G239" s="597"/>
      <c r="H239" s="597"/>
      <c r="I239" s="597"/>
      <c r="J239" s="597"/>
    </row>
    <row r="240" spans="1:10" s="31" customFormat="1" x14ac:dyDescent="0.2">
      <c r="A240" s="597"/>
      <c r="B240" s="597"/>
      <c r="C240" s="597"/>
      <c r="D240" s="597"/>
      <c r="E240" s="597"/>
      <c r="F240" s="597"/>
      <c r="G240" s="597"/>
      <c r="H240" s="597"/>
      <c r="I240" s="597"/>
      <c r="J240" s="597"/>
    </row>
    <row r="241" spans="1:10" s="31" customFormat="1" x14ac:dyDescent="0.2">
      <c r="A241" s="597"/>
      <c r="B241" s="597"/>
      <c r="C241" s="597"/>
      <c r="D241" s="597"/>
      <c r="E241" s="597"/>
      <c r="F241" s="597"/>
      <c r="G241" s="597"/>
      <c r="H241" s="597"/>
      <c r="I241" s="597"/>
      <c r="J241" s="597"/>
    </row>
    <row r="242" spans="1:10" s="31" customFormat="1" ht="15" thickBot="1" x14ac:dyDescent="0.25">
      <c r="A242" s="29"/>
      <c r="B242" s="30"/>
      <c r="C242" s="30"/>
      <c r="D242" s="30"/>
      <c r="E242" s="30"/>
      <c r="F242" s="30"/>
      <c r="G242" s="30"/>
      <c r="H242" s="30"/>
      <c r="I242" s="30"/>
      <c r="J242" s="30"/>
    </row>
    <row r="243" spans="1:10" s="31" customFormat="1" ht="29.25" customHeight="1" thickTop="1" thickBot="1" x14ac:dyDescent="0.25">
      <c r="A243" s="2739" t="s">
        <v>67</v>
      </c>
      <c r="B243" s="2740"/>
      <c r="C243" s="2740"/>
      <c r="D243" s="2741" t="s">
        <v>68</v>
      </c>
      <c r="E243" s="2742"/>
      <c r="F243" s="2740" t="s">
        <v>69</v>
      </c>
      <c r="G243" s="2740"/>
      <c r="H243" s="1937" t="s">
        <v>70</v>
      </c>
      <c r="I243" s="2740"/>
      <c r="J243" s="2743"/>
    </row>
    <row r="244" spans="1:10" s="31" customFormat="1" ht="15" thickTop="1" x14ac:dyDescent="0.2">
      <c r="A244" s="2590" t="s">
        <v>103</v>
      </c>
      <c r="B244" s="2591"/>
      <c r="C244" s="2591"/>
      <c r="D244" s="2755" t="s">
        <v>1059</v>
      </c>
      <c r="E244" s="2757"/>
      <c r="F244" s="2753" t="s">
        <v>1131</v>
      </c>
      <c r="G244" s="2753"/>
      <c r="H244" s="2754" t="s">
        <v>1057</v>
      </c>
      <c r="I244" s="2755"/>
      <c r="J244" s="2756"/>
    </row>
    <row r="245" spans="1:10" s="31" customFormat="1" x14ac:dyDescent="0.2">
      <c r="A245" s="1918" t="s">
        <v>1058</v>
      </c>
      <c r="B245" s="1919"/>
      <c r="C245" s="1919"/>
      <c r="D245" s="1920" t="s">
        <v>1060</v>
      </c>
      <c r="E245" s="1921"/>
      <c r="F245" s="1922" t="s">
        <v>1132</v>
      </c>
      <c r="G245" s="1922"/>
      <c r="H245" s="2744" t="s">
        <v>1057</v>
      </c>
      <c r="I245" s="1920"/>
      <c r="J245" s="2745"/>
    </row>
    <row r="246" spans="1:10" s="31" customFormat="1" x14ac:dyDescent="0.2">
      <c r="A246" s="2892" t="s">
        <v>1061</v>
      </c>
      <c r="B246" s="2893"/>
      <c r="C246" s="2893"/>
      <c r="D246" s="1913" t="s">
        <v>1062</v>
      </c>
      <c r="E246" s="1914"/>
      <c r="F246" s="1915" t="s">
        <v>1133</v>
      </c>
      <c r="G246" s="1915"/>
      <c r="H246" s="1916" t="s">
        <v>1057</v>
      </c>
      <c r="I246" s="1913"/>
      <c r="J246" s="1917"/>
    </row>
    <row r="247" spans="1:10" s="31" customFormat="1" x14ac:dyDescent="0.2">
      <c r="A247" s="1918" t="s">
        <v>1063</v>
      </c>
      <c r="B247" s="1919"/>
      <c r="C247" s="1919"/>
      <c r="D247" s="1920" t="s">
        <v>1064</v>
      </c>
      <c r="E247" s="1921"/>
      <c r="F247" s="1922"/>
      <c r="G247" s="1922"/>
      <c r="H247" s="2744" t="s">
        <v>1057</v>
      </c>
      <c r="I247" s="1920"/>
      <c r="J247" s="2745"/>
    </row>
    <row r="248" spans="1:10" s="31" customFormat="1" ht="15" thickBot="1" x14ac:dyDescent="0.25">
      <c r="A248" s="1905"/>
      <c r="B248" s="1906"/>
      <c r="C248" s="1906"/>
      <c r="D248" s="1907"/>
      <c r="E248" s="1908"/>
      <c r="F248" s="1909"/>
      <c r="G248" s="1909"/>
      <c r="H248" s="1910"/>
      <c r="I248" s="1907"/>
      <c r="J248" s="1911"/>
    </row>
    <row r="249" spans="1:10" s="31" customFormat="1" ht="15" thickTop="1" x14ac:dyDescent="0.2">
      <c r="A249" s="1912"/>
      <c r="B249" s="1912"/>
      <c r="C249" s="1912"/>
      <c r="D249" s="1912"/>
      <c r="E249" s="1912"/>
      <c r="F249" s="1912"/>
      <c r="G249" s="1912"/>
      <c r="H249" s="1912"/>
      <c r="I249" s="1912"/>
      <c r="J249" s="1912"/>
    </row>
    <row r="250" spans="1:10" s="31" customFormat="1" ht="49.5" customHeight="1" x14ac:dyDescent="0.2">
      <c r="B250" s="2720" t="s">
        <v>1065</v>
      </c>
      <c r="C250" s="2719"/>
      <c r="D250" s="2719"/>
      <c r="E250" s="2719"/>
      <c r="F250" s="2719"/>
      <c r="G250" s="2719"/>
      <c r="H250" s="2719"/>
      <c r="I250" s="2719"/>
      <c r="J250" s="2719"/>
    </row>
    <row r="251" spans="1:10" s="31" customFormat="1" x14ac:dyDescent="0.2">
      <c r="B251" s="267"/>
      <c r="C251" s="266"/>
      <c r="D251" s="266"/>
      <c r="E251" s="266"/>
      <c r="F251" s="266"/>
      <c r="G251" s="266"/>
      <c r="H251" s="266"/>
      <c r="I251" s="266"/>
      <c r="J251" s="266"/>
    </row>
    <row r="252" spans="1:10" s="31" customFormat="1" x14ac:dyDescent="0.2">
      <c r="A252" s="3032"/>
      <c r="B252" s="1328"/>
      <c r="C252" s="1328"/>
      <c r="D252" s="1328"/>
      <c r="E252" s="1328"/>
      <c r="F252" s="1328"/>
      <c r="G252" s="1328"/>
      <c r="H252" s="1328"/>
      <c r="I252" s="1328"/>
      <c r="J252" s="3033"/>
    </row>
    <row r="253" spans="1:10" s="31" customFormat="1" x14ac:dyDescent="0.2">
      <c r="B253" s="32"/>
      <c r="C253" s="32"/>
      <c r="D253" s="32"/>
      <c r="E253" s="32"/>
      <c r="F253" s="32"/>
      <c r="G253" s="32"/>
      <c r="H253" s="32"/>
      <c r="I253" s="32"/>
      <c r="J253" s="32"/>
    </row>
    <row r="254" spans="1:10" s="31" customFormat="1" x14ac:dyDescent="0.2">
      <c r="B254" s="2719" t="s">
        <v>71</v>
      </c>
      <c r="C254" s="2719"/>
      <c r="D254" s="2719"/>
      <c r="E254" s="2719"/>
      <c r="F254" s="2719"/>
      <c r="G254" s="2719"/>
      <c r="H254" s="2719"/>
      <c r="I254" s="2719"/>
      <c r="J254" s="2719"/>
    </row>
    <row r="255" spans="1:10" s="31" customFormat="1" x14ac:dyDescent="0.2">
      <c r="B255" s="2899"/>
      <c r="C255" s="2899"/>
      <c r="D255" s="2899"/>
      <c r="E255" s="2899"/>
      <c r="F255" s="2899"/>
      <c r="G255" s="2899"/>
      <c r="H255" s="2899"/>
      <c r="I255" s="2899"/>
      <c r="J255" s="2899"/>
    </row>
    <row r="256" spans="1:10" s="31" customFormat="1" ht="15" customHeight="1" x14ac:dyDescent="0.2">
      <c r="A256" s="3038"/>
      <c r="B256" s="3039"/>
      <c r="C256" s="3039"/>
      <c r="D256" s="3039"/>
      <c r="E256" s="3039"/>
      <c r="F256" s="3039"/>
      <c r="G256" s="3039"/>
      <c r="H256" s="3039"/>
      <c r="I256" s="3039"/>
      <c r="J256" s="3040"/>
    </row>
    <row r="257" spans="1:10" s="31" customFormat="1" x14ac:dyDescent="0.2">
      <c r="A257" s="3041"/>
      <c r="B257" s="3042"/>
      <c r="C257" s="3042"/>
      <c r="D257" s="3042"/>
      <c r="E257" s="3042"/>
      <c r="F257" s="3042"/>
      <c r="G257" s="3042"/>
      <c r="H257" s="3042"/>
      <c r="I257" s="3042"/>
      <c r="J257" s="3043"/>
    </row>
    <row r="258" spans="1:10" s="31" customFormat="1" x14ac:dyDescent="0.2">
      <c r="B258" s="2899"/>
      <c r="C258" s="2899"/>
      <c r="D258" s="2899"/>
      <c r="E258" s="2899"/>
      <c r="F258" s="2899"/>
      <c r="G258" s="2899"/>
      <c r="H258" s="2899"/>
      <c r="I258" s="2899"/>
      <c r="J258" s="2899"/>
    </row>
    <row r="259" spans="1:10" s="31" customFormat="1" x14ac:dyDescent="0.2"/>
    <row r="260" spans="1:10" s="31" customFormat="1" ht="62.25" customHeight="1" x14ac:dyDescent="0.2">
      <c r="B260" s="2719" t="s">
        <v>692</v>
      </c>
      <c r="C260" s="2719"/>
      <c r="D260" s="2719"/>
      <c r="E260" s="2719"/>
      <c r="F260" s="2719"/>
      <c r="G260" s="2719"/>
      <c r="H260" s="2719"/>
      <c r="I260" s="2719"/>
      <c r="J260" s="2719"/>
    </row>
    <row r="261" spans="1:10" s="31" customFormat="1" x14ac:dyDescent="0.2">
      <c r="B261" s="2719"/>
      <c r="C261" s="2719"/>
      <c r="D261" s="2719"/>
      <c r="E261" s="2719"/>
      <c r="F261" s="2719"/>
      <c r="G261" s="2719"/>
      <c r="H261" s="2719"/>
      <c r="I261" s="2719"/>
      <c r="J261" s="2719"/>
    </row>
    <row r="262" spans="1:10" s="31" customFormat="1" ht="89.25" customHeight="1" x14ac:dyDescent="0.2">
      <c r="B262" s="2720" t="s">
        <v>693</v>
      </c>
      <c r="C262" s="2719"/>
      <c r="D262" s="2719"/>
      <c r="E262" s="2719"/>
      <c r="F262" s="2719"/>
      <c r="G262" s="2719"/>
      <c r="H262" s="2719"/>
      <c r="I262" s="2719"/>
      <c r="J262" s="2719"/>
    </row>
    <row r="263" spans="1:10" s="31" customFormat="1" x14ac:dyDescent="0.2">
      <c r="B263" s="32"/>
      <c r="C263" s="32"/>
      <c r="D263" s="32"/>
      <c r="E263" s="32"/>
      <c r="F263" s="32"/>
      <c r="G263" s="32"/>
      <c r="H263" s="32"/>
      <c r="I263" s="32"/>
      <c r="J263" s="32"/>
    </row>
    <row r="264" spans="1:10" s="31" customFormat="1" x14ac:dyDescent="0.2">
      <c r="A264" s="767" t="s">
        <v>694</v>
      </c>
      <c r="B264" s="767"/>
      <c r="C264" s="767"/>
      <c r="D264" s="767"/>
      <c r="E264" s="767"/>
      <c r="F264" s="767"/>
      <c r="G264" s="767"/>
      <c r="H264" s="767"/>
      <c r="I264" s="767"/>
      <c r="J264" s="767"/>
    </row>
    <row r="265" spans="1:10" s="31" customFormat="1" x14ac:dyDescent="0.2">
      <c r="A265" s="56"/>
      <c r="B265" s="56"/>
      <c r="C265" s="809"/>
      <c r="D265" s="809"/>
      <c r="E265" s="809"/>
      <c r="F265" s="809"/>
      <c r="G265" s="809"/>
      <c r="H265" s="809"/>
      <c r="I265" s="809"/>
      <c r="J265" s="809"/>
    </row>
    <row r="266" spans="1:10" s="31" customFormat="1" x14ac:dyDescent="0.2">
      <c r="A266" s="763"/>
      <c r="B266" s="764"/>
      <c r="C266" s="764"/>
      <c r="D266" s="764"/>
      <c r="E266" s="764"/>
      <c r="F266" s="764"/>
      <c r="G266" s="764"/>
      <c r="H266" s="764"/>
      <c r="I266" s="764"/>
      <c r="J266" s="765"/>
    </row>
    <row r="267" spans="1:10" s="31" customFormat="1" x14ac:dyDescent="0.2">
      <c r="A267" s="56"/>
      <c r="B267" s="56"/>
      <c r="C267" s="56"/>
      <c r="D267" s="56"/>
      <c r="E267" s="56"/>
      <c r="F267" s="56"/>
      <c r="G267" s="56"/>
      <c r="H267" s="56"/>
      <c r="I267" s="56"/>
      <c r="J267" s="56"/>
    </row>
    <row r="268" spans="1:10" s="31" customFormat="1" x14ac:dyDescent="0.2">
      <c r="B268" s="32"/>
      <c r="C268" s="32"/>
      <c r="D268" s="32"/>
      <c r="E268" s="32"/>
      <c r="F268" s="32"/>
      <c r="G268" s="32"/>
      <c r="H268" s="32"/>
      <c r="I268" s="32"/>
      <c r="J268" s="32"/>
    </row>
    <row r="269" spans="1:10" s="31" customFormat="1" x14ac:dyDescent="0.2">
      <c r="A269" s="26" t="s">
        <v>72</v>
      </c>
      <c r="B269" s="2713" t="s">
        <v>971</v>
      </c>
      <c r="C269" s="2713"/>
      <c r="D269" s="2713"/>
      <c r="E269" s="2713"/>
      <c r="F269" s="2713"/>
      <c r="G269" s="2713"/>
      <c r="H269" s="2713"/>
      <c r="I269" s="2713"/>
      <c r="J269" s="2713"/>
    </row>
    <row r="270" spans="1:10" s="31" customFormat="1" ht="15" thickBot="1" x14ac:dyDescent="0.25">
      <c r="A270" s="1902"/>
      <c r="B270" s="1902"/>
      <c r="C270" s="1902"/>
      <c r="D270" s="1902"/>
      <c r="E270" s="1902"/>
      <c r="F270" s="1902"/>
      <c r="G270" s="1902"/>
      <c r="H270" s="1902"/>
      <c r="I270" s="1902"/>
      <c r="J270" s="1902"/>
    </row>
    <row r="271" spans="1:10" s="31" customFormat="1" ht="15.75" thickTop="1" thickBot="1" x14ac:dyDescent="0.25">
      <c r="A271" s="1903" t="s">
        <v>695</v>
      </c>
      <c r="B271" s="1707"/>
      <c r="C271" s="1707"/>
      <c r="D271" s="1904"/>
      <c r="E271" s="1401" t="s">
        <v>696</v>
      </c>
      <c r="F271" s="1707"/>
      <c r="G271" s="1904"/>
      <c r="H271" s="1401" t="s">
        <v>73</v>
      </c>
      <c r="I271" s="1707"/>
      <c r="J271" s="1708"/>
    </row>
    <row r="272" spans="1:10" s="31" customFormat="1" ht="15" thickTop="1" x14ac:dyDescent="0.2">
      <c r="A272" s="2727"/>
      <c r="B272" s="2728"/>
      <c r="C272" s="2728"/>
      <c r="D272" s="2728"/>
      <c r="E272" s="2729"/>
      <c r="F272" s="2729"/>
      <c r="G272" s="2730"/>
      <c r="H272" s="2731"/>
      <c r="I272" s="2731"/>
      <c r="J272" s="2732"/>
    </row>
    <row r="273" spans="1:10" s="31" customFormat="1" x14ac:dyDescent="0.2">
      <c r="A273" s="2705"/>
      <c r="B273" s="2706"/>
      <c r="C273" s="2706"/>
      <c r="D273" s="2706"/>
      <c r="E273" s="2707"/>
      <c r="F273" s="2707"/>
      <c r="G273" s="2708"/>
      <c r="H273" s="2609"/>
      <c r="I273" s="2609"/>
      <c r="J273" s="2709"/>
    </row>
    <row r="274" spans="1:10" s="31" customFormat="1" ht="15" thickBot="1" x14ac:dyDescent="0.25">
      <c r="A274" s="1905"/>
      <c r="B274" s="1906"/>
      <c r="C274" s="1906"/>
      <c r="D274" s="1906"/>
      <c r="E274" s="2710"/>
      <c r="F274" s="2710"/>
      <c r="G274" s="2711"/>
      <c r="H274" s="1472"/>
      <c r="I274" s="1472"/>
      <c r="J274" s="2712"/>
    </row>
    <row r="275" spans="1:10" s="31" customFormat="1" ht="15" thickTop="1" x14ac:dyDescent="0.2">
      <c r="A275" s="33"/>
      <c r="B275" s="33"/>
      <c r="C275" s="33"/>
      <c r="D275" s="33"/>
      <c r="E275" s="33"/>
      <c r="F275" s="33"/>
      <c r="G275" s="33"/>
      <c r="H275" s="33"/>
      <c r="I275" s="33"/>
      <c r="J275" s="33"/>
    </row>
    <row r="276" spans="1:10" s="31" customFormat="1" ht="29.25" customHeight="1" x14ac:dyDescent="0.2">
      <c r="A276" s="17" t="s">
        <v>74</v>
      </c>
      <c r="B276" s="2713" t="s">
        <v>961</v>
      </c>
      <c r="C276" s="2713"/>
      <c r="D276" s="2713"/>
      <c r="E276" s="2713"/>
      <c r="F276" s="2713"/>
      <c r="G276" s="2713"/>
      <c r="H276" s="2713"/>
      <c r="I276" s="2713"/>
      <c r="J276" s="2713"/>
    </row>
    <row r="277" spans="1:10" s="31" customFormat="1" ht="15" thickBot="1" x14ac:dyDescent="0.25"/>
    <row r="278" spans="1:10" s="31" customFormat="1" ht="60" customHeight="1" thickTop="1" thickBot="1" x14ac:dyDescent="0.25">
      <c r="A278" s="1422" t="s">
        <v>75</v>
      </c>
      <c r="B278" s="1423"/>
      <c r="C278" s="1423"/>
      <c r="D278" s="1423"/>
      <c r="E278" s="1423" t="s">
        <v>76</v>
      </c>
      <c r="F278" s="1401"/>
      <c r="G278" s="1423" t="s">
        <v>699</v>
      </c>
      <c r="H278" s="1423"/>
      <c r="I278" s="1423"/>
      <c r="J278" s="1426"/>
    </row>
    <row r="279" spans="1:10" s="31" customFormat="1" ht="31.5" customHeight="1" thickTop="1" x14ac:dyDescent="0.2">
      <c r="A279" s="2897" t="s">
        <v>697</v>
      </c>
      <c r="B279" s="2898"/>
      <c r="C279" s="2898"/>
      <c r="D279" s="2898"/>
      <c r="E279" s="1488"/>
      <c r="F279" s="1489"/>
      <c r="G279" s="1019"/>
      <c r="H279" s="1019"/>
      <c r="I279" s="1019"/>
      <c r="J279" s="2901"/>
    </row>
    <row r="280" spans="1:10" s="31" customFormat="1" ht="30.75" customHeight="1" thickBot="1" x14ac:dyDescent="0.25">
      <c r="A280" s="2902" t="s">
        <v>698</v>
      </c>
      <c r="B280" s="2903"/>
      <c r="C280" s="2903"/>
      <c r="D280" s="2903"/>
      <c r="E280" s="2733"/>
      <c r="F280" s="2734"/>
      <c r="G280" s="2735"/>
      <c r="H280" s="2735"/>
      <c r="I280" s="2735"/>
      <c r="J280" s="2736"/>
    </row>
    <row r="281" spans="1:10" s="31" customFormat="1" ht="15" thickTop="1" x14ac:dyDescent="0.2">
      <c r="A281" s="186"/>
      <c r="B281" s="186"/>
      <c r="C281" s="186"/>
      <c r="D281" s="186"/>
      <c r="E281" s="187"/>
      <c r="F281" s="187"/>
      <c r="G281" s="169"/>
      <c r="H281" s="169"/>
      <c r="I281" s="169"/>
      <c r="J281" s="169"/>
    </row>
    <row r="282" spans="1:10" s="31" customFormat="1" ht="15" customHeight="1" x14ac:dyDescent="0.2">
      <c r="A282" s="2724"/>
      <c r="B282" s="2724"/>
      <c r="C282" s="2724"/>
      <c r="D282" s="2724"/>
      <c r="E282" s="2724"/>
      <c r="F282" s="2724"/>
      <c r="G282" s="2724"/>
      <c r="H282" s="2724"/>
      <c r="I282" s="2724"/>
      <c r="J282" s="2724"/>
    </row>
    <row r="283" spans="1:10" s="31" customFormat="1" x14ac:dyDescent="0.2">
      <c r="A283" s="186"/>
      <c r="B283" s="186"/>
      <c r="C283" s="186"/>
      <c r="D283" s="186"/>
      <c r="E283" s="187"/>
      <c r="F283" s="187"/>
      <c r="G283" s="169"/>
      <c r="H283" s="169"/>
      <c r="I283" s="169"/>
      <c r="J283" s="169"/>
    </row>
    <row r="284" spans="1:10" s="31" customFormat="1" x14ac:dyDescent="0.2">
      <c r="A284" s="34"/>
      <c r="B284" s="34"/>
      <c r="C284" s="34"/>
      <c r="D284" s="34"/>
      <c r="E284" s="28"/>
      <c r="F284" s="28"/>
      <c r="G284" s="33"/>
      <c r="H284" s="33"/>
      <c r="I284" s="33"/>
      <c r="J284" s="33"/>
    </row>
    <row r="285" spans="1:10" s="31" customFormat="1" x14ac:dyDescent="0.2">
      <c r="A285" s="35" t="s">
        <v>77</v>
      </c>
      <c r="B285" s="2900" t="s">
        <v>78</v>
      </c>
      <c r="C285" s="2900"/>
      <c r="D285" s="2900"/>
      <c r="E285" s="2900"/>
      <c r="F285" s="2900"/>
      <c r="G285" s="2900"/>
      <c r="H285" s="2900"/>
      <c r="I285" s="2900"/>
      <c r="J285" s="2900"/>
    </row>
    <row r="286" spans="1:10" s="31" customFormat="1" x14ac:dyDescent="0.2">
      <c r="A286" s="35"/>
      <c r="B286" s="36"/>
      <c r="C286" s="36"/>
      <c r="D286" s="36"/>
      <c r="E286" s="36"/>
      <c r="F286" s="36"/>
      <c r="G286" s="36"/>
      <c r="H286" s="36"/>
      <c r="I286" s="36"/>
      <c r="J286" s="36"/>
    </row>
    <row r="287" spans="1:10" s="31" customFormat="1" x14ac:dyDescent="0.2">
      <c r="A287" s="26" t="s">
        <v>700</v>
      </c>
      <c r="B287" s="2738" t="s">
        <v>1004</v>
      </c>
      <c r="C287" s="2738"/>
      <c r="D287" s="2738"/>
      <c r="E287" s="2738"/>
      <c r="F287" s="2738"/>
      <c r="G287" s="2738"/>
      <c r="H287" s="2738"/>
      <c r="I287" s="2738"/>
      <c r="J287" s="2738"/>
    </row>
    <row r="288" spans="1:10" s="31" customFormat="1" x14ac:dyDescent="0.2">
      <c r="A288" s="26"/>
      <c r="B288" s="240"/>
      <c r="C288" s="240"/>
      <c r="D288" s="240"/>
      <c r="E288" s="240"/>
      <c r="F288" s="240"/>
      <c r="G288" s="240"/>
      <c r="H288" s="240"/>
      <c r="I288" s="240"/>
      <c r="J288" s="240"/>
    </row>
    <row r="289" spans="1:10" s="31" customFormat="1" ht="15" thickBot="1" x14ac:dyDescent="0.25">
      <c r="A289" s="2896"/>
      <c r="B289" s="2896"/>
      <c r="C289" s="2896"/>
      <c r="D289" s="2896"/>
      <c r="E289" s="2896"/>
      <c r="F289" s="2896"/>
      <c r="G289" s="2896"/>
      <c r="H289" s="2896"/>
      <c r="I289" s="2896"/>
      <c r="J289" s="2896"/>
    </row>
    <row r="290" spans="1:10" s="31" customFormat="1" ht="15" thickTop="1" x14ac:dyDescent="0.2">
      <c r="A290" s="1330" t="s">
        <v>79</v>
      </c>
      <c r="B290" s="1332"/>
      <c r="C290" s="1523" t="s">
        <v>22</v>
      </c>
      <c r="D290" s="2702"/>
      <c r="E290" s="2702"/>
      <c r="F290" s="2702"/>
      <c r="G290" s="2702"/>
      <c r="H290" s="2702"/>
      <c r="I290" s="2702"/>
      <c r="J290" s="2703"/>
    </row>
    <row r="291" spans="1:10" s="31" customFormat="1" x14ac:dyDescent="0.2">
      <c r="A291" s="1333"/>
      <c r="B291" s="1334"/>
      <c r="C291" s="2704" t="s">
        <v>701</v>
      </c>
      <c r="D291" s="2652" t="s">
        <v>80</v>
      </c>
      <c r="E291" s="2652" t="s">
        <v>81</v>
      </c>
      <c r="F291" s="2652" t="s">
        <v>82</v>
      </c>
      <c r="G291" s="2652" t="s">
        <v>83</v>
      </c>
      <c r="H291" s="2652" t="s">
        <v>704</v>
      </c>
      <c r="I291" s="2652" t="s">
        <v>702</v>
      </c>
      <c r="J291" s="1788" t="s">
        <v>84</v>
      </c>
    </row>
    <row r="292" spans="1:10" s="31" customFormat="1" ht="59.25" customHeight="1" thickBot="1" x14ac:dyDescent="0.25">
      <c r="A292" s="2625"/>
      <c r="B292" s="2721"/>
      <c r="C292" s="2704"/>
      <c r="D292" s="2652"/>
      <c r="E292" s="2652"/>
      <c r="F292" s="2652"/>
      <c r="G292" s="2652"/>
      <c r="H292" s="2652"/>
      <c r="I292" s="2652"/>
      <c r="J292" s="1788"/>
    </row>
    <row r="293" spans="1:10" s="31" customFormat="1" ht="15.75" thickTop="1" thickBot="1" x14ac:dyDescent="0.25">
      <c r="A293" s="2621" t="s">
        <v>85</v>
      </c>
      <c r="B293" s="2622"/>
      <c r="C293" s="2694"/>
      <c r="D293" s="2694"/>
      <c r="E293" s="2694"/>
      <c r="F293" s="2694"/>
      <c r="G293" s="2694"/>
      <c r="H293" s="2694"/>
      <c r="I293" s="2694"/>
      <c r="J293" s="2695"/>
    </row>
    <row r="294" spans="1:10" s="31" customFormat="1" ht="15" thickBot="1" x14ac:dyDescent="0.25">
      <c r="A294" s="2674" t="s">
        <v>86</v>
      </c>
      <c r="B294" s="2675"/>
      <c r="C294" s="430">
        <f t="shared" ref="C294:I294" si="0">IF(C333&gt;0,C333,IF(C333=0,0,""))</f>
        <v>0</v>
      </c>
      <c r="D294" s="431">
        <f t="shared" si="0"/>
        <v>12140</v>
      </c>
      <c r="E294" s="431">
        <f t="shared" si="0"/>
        <v>0</v>
      </c>
      <c r="F294" s="431">
        <f t="shared" si="0"/>
        <v>0</v>
      </c>
      <c r="G294" s="431">
        <f t="shared" si="0"/>
        <v>4280</v>
      </c>
      <c r="H294" s="431">
        <f t="shared" si="0"/>
        <v>0</v>
      </c>
      <c r="I294" s="431">
        <f t="shared" si="0"/>
        <v>0</v>
      </c>
      <c r="J294" s="432">
        <f>SUM(C294:I294)</f>
        <v>16420</v>
      </c>
    </row>
    <row r="295" spans="1:10" s="31" customFormat="1" x14ac:dyDescent="0.2">
      <c r="A295" s="2681" t="s">
        <v>87</v>
      </c>
      <c r="B295" s="2682"/>
      <c r="C295" s="433"/>
      <c r="D295" s="434"/>
      <c r="E295" s="434"/>
      <c r="F295" s="434"/>
      <c r="G295" s="434">
        <v>3000</v>
      </c>
      <c r="H295" s="434"/>
      <c r="I295" s="434"/>
      <c r="J295" s="462">
        <f>SUM(C295:I295)</f>
        <v>3000</v>
      </c>
    </row>
    <row r="296" spans="1:10" s="31" customFormat="1" x14ac:dyDescent="0.2">
      <c r="A296" s="2679" t="s">
        <v>88</v>
      </c>
      <c r="B296" s="2680"/>
      <c r="C296" s="435"/>
      <c r="D296" s="408"/>
      <c r="E296" s="408"/>
      <c r="F296" s="408"/>
      <c r="G296" s="408"/>
      <c r="H296" s="408"/>
      <c r="I296" s="408"/>
      <c r="J296" s="436">
        <f>SUM(C296:I296)</f>
        <v>0</v>
      </c>
    </row>
    <row r="297" spans="1:10" s="31" customFormat="1" ht="15" thickBot="1" x14ac:dyDescent="0.25">
      <c r="A297" s="2904" t="s">
        <v>89</v>
      </c>
      <c r="B297" s="2905"/>
      <c r="C297" s="460"/>
      <c r="D297" s="461"/>
      <c r="E297" s="461"/>
      <c r="F297" s="461"/>
      <c r="G297" s="461"/>
      <c r="H297" s="461"/>
      <c r="I297" s="461"/>
      <c r="J297" s="463">
        <f>SUM(C297:I297)</f>
        <v>0</v>
      </c>
    </row>
    <row r="298" spans="1:10" s="31" customFormat="1" ht="15" thickBot="1" x14ac:dyDescent="0.25">
      <c r="A298" s="2674" t="s">
        <v>90</v>
      </c>
      <c r="B298" s="2675"/>
      <c r="C298" s="437">
        <f t="shared" ref="C298:I298" si="1">IFERROR(C294+C295-C296+C297,"CHYBA")</f>
        <v>0</v>
      </c>
      <c r="D298" s="431">
        <f t="shared" si="1"/>
        <v>12140</v>
      </c>
      <c r="E298" s="431">
        <f t="shared" si="1"/>
        <v>0</v>
      </c>
      <c r="F298" s="431">
        <f t="shared" si="1"/>
        <v>0</v>
      </c>
      <c r="G298" s="431">
        <f t="shared" si="1"/>
        <v>7280</v>
      </c>
      <c r="H298" s="431">
        <f t="shared" si="1"/>
        <v>0</v>
      </c>
      <c r="I298" s="431">
        <f t="shared" si="1"/>
        <v>0</v>
      </c>
      <c r="J298" s="432">
        <f>SUM(C298:I298)</f>
        <v>19420</v>
      </c>
    </row>
    <row r="299" spans="1:10" s="31" customFormat="1" ht="15" thickBot="1" x14ac:dyDescent="0.25">
      <c r="A299" s="2676" t="s">
        <v>91</v>
      </c>
      <c r="B299" s="2677"/>
      <c r="C299" s="2677"/>
      <c r="D299" s="2677"/>
      <c r="E299" s="2677"/>
      <c r="F299" s="2677"/>
      <c r="G299" s="2677"/>
      <c r="H299" s="2677"/>
      <c r="I299" s="2677"/>
      <c r="J299" s="2678"/>
    </row>
    <row r="300" spans="1:10" s="31" customFormat="1" ht="15" thickBot="1" x14ac:dyDescent="0.25">
      <c r="A300" s="2674" t="s">
        <v>86</v>
      </c>
      <c r="B300" s="2675"/>
      <c r="C300" s="437">
        <f t="shared" ref="C300:I300" si="2">IF(C339&gt;0,C339,IF(C339=0,0,""))</f>
        <v>0</v>
      </c>
      <c r="D300" s="431">
        <f t="shared" si="2"/>
        <v>12140</v>
      </c>
      <c r="E300" s="431">
        <f t="shared" si="2"/>
        <v>0</v>
      </c>
      <c r="F300" s="431">
        <f t="shared" si="2"/>
        <v>0</v>
      </c>
      <c r="G300" s="431">
        <f t="shared" si="2"/>
        <v>2975</v>
      </c>
      <c r="H300" s="431">
        <f t="shared" si="2"/>
        <v>0</v>
      </c>
      <c r="I300" s="431">
        <f t="shared" si="2"/>
        <v>0</v>
      </c>
      <c r="J300" s="432">
        <f>SUM(C300:I300)</f>
        <v>15115</v>
      </c>
    </row>
    <row r="301" spans="1:10" s="31" customFormat="1" x14ac:dyDescent="0.2">
      <c r="A301" s="2681" t="s">
        <v>87</v>
      </c>
      <c r="B301" s="2682"/>
      <c r="C301" s="433"/>
      <c r="D301" s="434"/>
      <c r="E301" s="434"/>
      <c r="F301" s="434"/>
      <c r="G301" s="434">
        <v>2145</v>
      </c>
      <c r="H301" s="434"/>
      <c r="I301" s="434"/>
      <c r="J301" s="462">
        <f>SUM(C301:I301)</f>
        <v>2145</v>
      </c>
    </row>
    <row r="302" spans="1:10" s="31" customFormat="1" x14ac:dyDescent="0.2">
      <c r="A302" s="2679" t="s">
        <v>88</v>
      </c>
      <c r="B302" s="2680"/>
      <c r="C302" s="435"/>
      <c r="D302" s="408"/>
      <c r="E302" s="408"/>
      <c r="F302" s="408"/>
      <c r="G302" s="408"/>
      <c r="H302" s="408"/>
      <c r="I302" s="408"/>
      <c r="J302" s="436">
        <f>SUM(C302:I302)</f>
        <v>0</v>
      </c>
    </row>
    <row r="303" spans="1:10" s="31" customFormat="1" ht="15" thickBot="1" x14ac:dyDescent="0.25">
      <c r="A303" s="2672" t="s">
        <v>89</v>
      </c>
      <c r="B303" s="2673"/>
      <c r="C303" s="460"/>
      <c r="D303" s="461"/>
      <c r="E303" s="461"/>
      <c r="F303" s="461"/>
      <c r="G303" s="461"/>
      <c r="H303" s="461"/>
      <c r="I303" s="461"/>
      <c r="J303" s="463">
        <f>SUM(C303:I303)</f>
        <v>0</v>
      </c>
    </row>
    <row r="304" spans="1:10" s="31" customFormat="1" ht="15" thickBot="1" x14ac:dyDescent="0.25">
      <c r="A304" s="2674" t="s">
        <v>90</v>
      </c>
      <c r="B304" s="2675"/>
      <c r="C304" s="437">
        <f t="shared" ref="C304:I304" si="3">IFERROR(C300+C301-C302+C303,"CHYBA")</f>
        <v>0</v>
      </c>
      <c r="D304" s="431">
        <f t="shared" si="3"/>
        <v>12140</v>
      </c>
      <c r="E304" s="431">
        <f t="shared" si="3"/>
        <v>0</v>
      </c>
      <c r="F304" s="431">
        <f t="shared" si="3"/>
        <v>0</v>
      </c>
      <c r="G304" s="431">
        <f t="shared" si="3"/>
        <v>5120</v>
      </c>
      <c r="H304" s="431">
        <f t="shared" si="3"/>
        <v>0</v>
      </c>
      <c r="I304" s="431">
        <f t="shared" si="3"/>
        <v>0</v>
      </c>
      <c r="J304" s="432">
        <f>SUM(C304:I304)</f>
        <v>17260</v>
      </c>
    </row>
    <row r="305" spans="1:10" s="31" customFormat="1" ht="15" thickBot="1" x14ac:dyDescent="0.25">
      <c r="A305" s="2676" t="s">
        <v>92</v>
      </c>
      <c r="B305" s="2677"/>
      <c r="C305" s="2677"/>
      <c r="D305" s="2677"/>
      <c r="E305" s="2677"/>
      <c r="F305" s="2677"/>
      <c r="G305" s="2677"/>
      <c r="H305" s="2677"/>
      <c r="I305" s="2677"/>
      <c r="J305" s="2678"/>
    </row>
    <row r="306" spans="1:10" s="31" customFormat="1" ht="15" thickBot="1" x14ac:dyDescent="0.25">
      <c r="A306" s="2674" t="s">
        <v>86</v>
      </c>
      <c r="B306" s="2675"/>
      <c r="C306" s="437">
        <f t="shared" ref="C306:I306" si="4">IF(C345&gt;0,C345,IF(C345=0,0,""))</f>
        <v>0</v>
      </c>
      <c r="D306" s="431">
        <f t="shared" si="4"/>
        <v>0</v>
      </c>
      <c r="E306" s="431">
        <f t="shared" si="4"/>
        <v>0</v>
      </c>
      <c r="F306" s="431">
        <f t="shared" si="4"/>
        <v>0</v>
      </c>
      <c r="G306" s="431">
        <f t="shared" si="4"/>
        <v>0</v>
      </c>
      <c r="H306" s="431">
        <f t="shared" si="4"/>
        <v>0</v>
      </c>
      <c r="I306" s="431">
        <f t="shared" si="4"/>
        <v>0</v>
      </c>
      <c r="J306" s="432">
        <f>SUM(C306:I306)</f>
        <v>0</v>
      </c>
    </row>
    <row r="307" spans="1:10" s="31" customFormat="1" x14ac:dyDescent="0.2">
      <c r="A307" s="2906" t="s">
        <v>87</v>
      </c>
      <c r="B307" s="2907"/>
      <c r="C307" s="433"/>
      <c r="D307" s="434"/>
      <c r="E307" s="434"/>
      <c r="F307" s="434"/>
      <c r="G307" s="434"/>
      <c r="H307" s="434"/>
      <c r="I307" s="434"/>
      <c r="J307" s="462">
        <f>SUM(C307:I307)</f>
        <v>0</v>
      </c>
    </row>
    <row r="308" spans="1:10" s="31" customFormat="1" x14ac:dyDescent="0.2">
      <c r="A308" s="2679" t="s">
        <v>88</v>
      </c>
      <c r="B308" s="2680"/>
      <c r="C308" s="435"/>
      <c r="D308" s="408"/>
      <c r="E308" s="408"/>
      <c r="F308" s="408"/>
      <c r="G308" s="408"/>
      <c r="H308" s="408"/>
      <c r="I308" s="408"/>
      <c r="J308" s="436">
        <f>SUM(C308:I308)</f>
        <v>0</v>
      </c>
    </row>
    <row r="309" spans="1:10" s="31" customFormat="1" ht="15" thickBot="1" x14ac:dyDescent="0.25">
      <c r="A309" s="2672" t="s">
        <v>89</v>
      </c>
      <c r="B309" s="2673"/>
      <c r="C309" s="460"/>
      <c r="D309" s="461"/>
      <c r="E309" s="461"/>
      <c r="F309" s="461"/>
      <c r="G309" s="461"/>
      <c r="H309" s="461"/>
      <c r="I309" s="461"/>
      <c r="J309" s="463">
        <f>SUM(C309:I309)</f>
        <v>0</v>
      </c>
    </row>
    <row r="310" spans="1:10" s="31" customFormat="1" ht="15" thickBot="1" x14ac:dyDescent="0.25">
      <c r="A310" s="2674" t="s">
        <v>90</v>
      </c>
      <c r="B310" s="2675"/>
      <c r="C310" s="437">
        <f t="shared" ref="C310:I310" si="5">IFERROR(C306+C307-C308+C309,"CHYBA")</f>
        <v>0</v>
      </c>
      <c r="D310" s="431">
        <f t="shared" si="5"/>
        <v>0</v>
      </c>
      <c r="E310" s="431">
        <f t="shared" si="5"/>
        <v>0</v>
      </c>
      <c r="F310" s="431">
        <f t="shared" si="5"/>
        <v>0</v>
      </c>
      <c r="G310" s="431">
        <f t="shared" si="5"/>
        <v>0</v>
      </c>
      <c r="H310" s="431">
        <f t="shared" si="5"/>
        <v>0</v>
      </c>
      <c r="I310" s="431">
        <f t="shared" si="5"/>
        <v>0</v>
      </c>
      <c r="J310" s="432">
        <f>SUM(C310:I310)</f>
        <v>0</v>
      </c>
    </row>
    <row r="311" spans="1:10" s="31" customFormat="1" ht="15" thickBot="1" x14ac:dyDescent="0.25">
      <c r="A311" s="2676" t="s">
        <v>93</v>
      </c>
      <c r="B311" s="2677"/>
      <c r="C311" s="2677"/>
      <c r="D311" s="2677"/>
      <c r="E311" s="2677"/>
      <c r="F311" s="2677"/>
      <c r="G311" s="2677"/>
      <c r="H311" s="2677"/>
      <c r="I311" s="2677"/>
      <c r="J311" s="2678"/>
    </row>
    <row r="312" spans="1:10" s="31" customFormat="1" ht="15" thickBot="1" x14ac:dyDescent="0.25">
      <c r="A312" s="2655" t="s">
        <v>86</v>
      </c>
      <c r="B312" s="2656"/>
      <c r="C312" s="430">
        <f>C294-C300-C306</f>
        <v>0</v>
      </c>
      <c r="D312" s="431">
        <f t="shared" ref="D312:J312" si="6">D294-D300-D306</f>
        <v>0</v>
      </c>
      <c r="E312" s="431">
        <f t="shared" si="6"/>
        <v>0</v>
      </c>
      <c r="F312" s="431">
        <f t="shared" si="6"/>
        <v>0</v>
      </c>
      <c r="G312" s="431">
        <f t="shared" si="6"/>
        <v>1305</v>
      </c>
      <c r="H312" s="431">
        <f t="shared" si="6"/>
        <v>0</v>
      </c>
      <c r="I312" s="431">
        <f t="shared" si="6"/>
        <v>0</v>
      </c>
      <c r="J312" s="432">
        <f t="shared" si="6"/>
        <v>1305</v>
      </c>
    </row>
    <row r="313" spans="1:10" s="31" customFormat="1" ht="15" thickBot="1" x14ac:dyDescent="0.25">
      <c r="A313" s="2725" t="s">
        <v>90</v>
      </c>
      <c r="B313" s="2726"/>
      <c r="C313" s="438">
        <f>C298-C304-C310</f>
        <v>0</v>
      </c>
      <c r="D313" s="439">
        <f t="shared" ref="D313:J313" si="7">D298-D304-D310</f>
        <v>0</v>
      </c>
      <c r="E313" s="439">
        <f>E298-E304-E310</f>
        <v>0</v>
      </c>
      <c r="F313" s="439">
        <f t="shared" si="7"/>
        <v>0</v>
      </c>
      <c r="G313" s="439">
        <f t="shared" si="7"/>
        <v>2160</v>
      </c>
      <c r="H313" s="439">
        <f t="shared" si="7"/>
        <v>0</v>
      </c>
      <c r="I313" s="439">
        <f t="shared" si="7"/>
        <v>0</v>
      </c>
      <c r="J313" s="440">
        <f t="shared" si="7"/>
        <v>2160</v>
      </c>
    </row>
    <row r="314" spans="1:10" s="31" customFormat="1" ht="15" thickTop="1" x14ac:dyDescent="0.2">
      <c r="A314" s="28"/>
      <c r="B314" s="28"/>
      <c r="C314" s="39"/>
      <c r="D314" s="39"/>
      <c r="E314" s="40"/>
      <c r="F314" s="39"/>
      <c r="G314" s="39"/>
      <c r="H314" s="39"/>
      <c r="I314" s="39"/>
      <c r="J314" s="39"/>
    </row>
    <row r="315" spans="1:10" s="31" customFormat="1" ht="30.75" customHeight="1" x14ac:dyDescent="0.2">
      <c r="A315" s="987" t="s">
        <v>977</v>
      </c>
      <c r="B315" s="987"/>
      <c r="C315" s="987"/>
      <c r="D315" s="987"/>
      <c r="E315" s="987"/>
      <c r="F315" s="987"/>
      <c r="G315" s="987"/>
      <c r="H315" s="987"/>
      <c r="I315" s="987"/>
      <c r="J315" s="987"/>
    </row>
    <row r="316" spans="1:10" s="31" customFormat="1" x14ac:dyDescent="0.2">
      <c r="A316" s="113"/>
      <c r="B316" s="113"/>
      <c r="C316" s="113"/>
      <c r="D316" s="113"/>
      <c r="E316" s="113"/>
      <c r="F316" s="113"/>
      <c r="G316" s="113"/>
      <c r="H316" s="113"/>
      <c r="I316" s="113"/>
      <c r="J316" s="113"/>
    </row>
    <row r="317" spans="1:10" s="31" customFormat="1" x14ac:dyDescent="0.2">
      <c r="A317" s="1796"/>
      <c r="B317" s="1797"/>
      <c r="C317" s="1797"/>
      <c r="D317" s="1797"/>
      <c r="E317" s="1797"/>
      <c r="F317" s="1797"/>
      <c r="G317" s="1797"/>
      <c r="H317" s="1797"/>
      <c r="I317" s="1797"/>
      <c r="J317" s="1798"/>
    </row>
    <row r="318" spans="1:10" s="31" customFormat="1" x14ac:dyDescent="0.2">
      <c r="A318" s="1799"/>
      <c r="B318" s="1800"/>
      <c r="C318" s="1800"/>
      <c r="D318" s="1800"/>
      <c r="E318" s="1800"/>
      <c r="F318" s="1800"/>
      <c r="G318" s="1800"/>
      <c r="H318" s="1800"/>
      <c r="I318" s="1800"/>
      <c r="J318" s="1801"/>
    </row>
    <row r="319" spans="1:10" s="31" customFormat="1" x14ac:dyDescent="0.2">
      <c r="A319" s="113"/>
      <c r="B319" s="113"/>
      <c r="C319" s="113"/>
      <c r="D319" s="113"/>
      <c r="E319" s="113"/>
      <c r="F319" s="113"/>
      <c r="G319" s="113"/>
      <c r="H319" s="113"/>
      <c r="I319" s="113"/>
      <c r="J319" s="113"/>
    </row>
    <row r="320" spans="1:10" s="31" customFormat="1" ht="31.5" customHeight="1" x14ac:dyDescent="0.2">
      <c r="A320" s="987" t="s">
        <v>703</v>
      </c>
      <c r="B320" s="987"/>
      <c r="C320" s="987"/>
      <c r="D320" s="987"/>
      <c r="E320" s="987"/>
      <c r="F320" s="987"/>
      <c r="G320" s="987"/>
      <c r="H320" s="987"/>
      <c r="I320" s="987"/>
      <c r="J320" s="987"/>
    </row>
    <row r="321" spans="1:10" s="31" customFormat="1" x14ac:dyDescent="0.2">
      <c r="A321" s="113"/>
      <c r="B321" s="113"/>
      <c r="C321" s="113"/>
      <c r="D321" s="113"/>
      <c r="E321" s="113"/>
      <c r="F321" s="113"/>
      <c r="G321" s="113"/>
      <c r="H321" s="113"/>
      <c r="I321" s="113"/>
      <c r="J321" s="113"/>
    </row>
    <row r="322" spans="1:10" s="31" customFormat="1" x14ac:dyDescent="0.2">
      <c r="A322" s="1796"/>
      <c r="B322" s="1797"/>
      <c r="C322" s="1797"/>
      <c r="D322" s="1797"/>
      <c r="E322" s="1797"/>
      <c r="F322" s="1797"/>
      <c r="G322" s="1797"/>
      <c r="H322" s="1797"/>
      <c r="I322" s="1797"/>
      <c r="J322" s="1798"/>
    </row>
    <row r="323" spans="1:10" s="31" customFormat="1" x14ac:dyDescent="0.2">
      <c r="A323" s="1799"/>
      <c r="B323" s="1800"/>
      <c r="C323" s="1800"/>
      <c r="D323" s="1800"/>
      <c r="E323" s="1800"/>
      <c r="F323" s="1800"/>
      <c r="G323" s="1800"/>
      <c r="H323" s="1800"/>
      <c r="I323" s="1800"/>
      <c r="J323" s="1801"/>
    </row>
    <row r="324" spans="1:10" s="31" customFormat="1" ht="15" thickBot="1" x14ac:dyDescent="0.25">
      <c r="A324" s="113"/>
      <c r="B324" s="113"/>
      <c r="C324" s="113"/>
      <c r="D324" s="113"/>
      <c r="E324" s="113"/>
      <c r="F324" s="113"/>
      <c r="G324" s="113"/>
      <c r="H324" s="113"/>
      <c r="I324" s="113"/>
      <c r="J324" s="113"/>
    </row>
    <row r="325" spans="1:10" s="31" customFormat="1" ht="15" thickTop="1" x14ac:dyDescent="0.2">
      <c r="A325" s="1330" t="s">
        <v>79</v>
      </c>
      <c r="B325" s="1332"/>
      <c r="C325" s="1523" t="s">
        <v>23</v>
      </c>
      <c r="D325" s="2702"/>
      <c r="E325" s="2702"/>
      <c r="F325" s="2702"/>
      <c r="G325" s="2702"/>
      <c r="H325" s="2702"/>
      <c r="I325" s="2702"/>
      <c r="J325" s="2703"/>
    </row>
    <row r="326" spans="1:10" s="31" customFormat="1" x14ac:dyDescent="0.2">
      <c r="A326" s="1333"/>
      <c r="B326" s="1334"/>
      <c r="C326" s="2704" t="s">
        <v>705</v>
      </c>
      <c r="D326" s="2652" t="s">
        <v>80</v>
      </c>
      <c r="E326" s="2652" t="s">
        <v>81</v>
      </c>
      <c r="F326" s="2652" t="s">
        <v>82</v>
      </c>
      <c r="G326" s="2652" t="s">
        <v>83</v>
      </c>
      <c r="H326" s="2652" t="s">
        <v>704</v>
      </c>
      <c r="I326" s="2652" t="s">
        <v>702</v>
      </c>
      <c r="J326" s="2737" t="s">
        <v>84</v>
      </c>
    </row>
    <row r="327" spans="1:10" s="31" customFormat="1" ht="65.25" customHeight="1" thickBot="1" x14ac:dyDescent="0.25">
      <c r="A327" s="2625"/>
      <c r="B327" s="2721"/>
      <c r="C327" s="2704"/>
      <c r="D327" s="2652"/>
      <c r="E327" s="2652"/>
      <c r="F327" s="2652"/>
      <c r="G327" s="2652"/>
      <c r="H327" s="2652"/>
      <c r="I327" s="2652"/>
      <c r="J327" s="1789"/>
    </row>
    <row r="328" spans="1:10" s="31" customFormat="1" ht="15.75" thickTop="1" thickBot="1" x14ac:dyDescent="0.25">
      <c r="A328" s="2621" t="s">
        <v>85</v>
      </c>
      <c r="B328" s="2622"/>
      <c r="C328" s="2694"/>
      <c r="D328" s="2694"/>
      <c r="E328" s="2694"/>
      <c r="F328" s="2694"/>
      <c r="G328" s="2694"/>
      <c r="H328" s="2694"/>
      <c r="I328" s="2694"/>
      <c r="J328" s="2695"/>
    </row>
    <row r="329" spans="1:10" s="31" customFormat="1" ht="15" thickBot="1" x14ac:dyDescent="0.25">
      <c r="A329" s="2696" t="s">
        <v>86</v>
      </c>
      <c r="B329" s="2697"/>
      <c r="C329" s="464">
        <v>0</v>
      </c>
      <c r="D329" s="465">
        <v>12140</v>
      </c>
      <c r="E329" s="465">
        <v>0</v>
      </c>
      <c r="F329" s="465">
        <v>0</v>
      </c>
      <c r="G329" s="465">
        <v>4280</v>
      </c>
      <c r="H329" s="465">
        <v>0</v>
      </c>
      <c r="I329" s="465">
        <v>0</v>
      </c>
      <c r="J329" s="466">
        <f>SUM(C329:I329)</f>
        <v>16420</v>
      </c>
    </row>
    <row r="330" spans="1:10" s="31" customFormat="1" x14ac:dyDescent="0.2">
      <c r="A330" s="2698" t="s">
        <v>87</v>
      </c>
      <c r="B330" s="2699"/>
      <c r="C330" s="467"/>
      <c r="D330" s="468"/>
      <c r="E330" s="468"/>
      <c r="F330" s="468"/>
      <c r="G330" s="468"/>
      <c r="H330" s="468"/>
      <c r="I330" s="468"/>
      <c r="J330" s="469">
        <f>SUM(C330:I330)</f>
        <v>0</v>
      </c>
    </row>
    <row r="331" spans="1:10" s="31" customFormat="1" x14ac:dyDescent="0.2">
      <c r="A331" s="2687" t="s">
        <v>88</v>
      </c>
      <c r="B331" s="2688"/>
      <c r="C331" s="470"/>
      <c r="D331" s="471"/>
      <c r="E331" s="471"/>
      <c r="F331" s="471"/>
      <c r="G331" s="471"/>
      <c r="H331" s="471"/>
      <c r="I331" s="471"/>
      <c r="J331" s="472">
        <f>SUM(C331:I331)</f>
        <v>0</v>
      </c>
    </row>
    <row r="332" spans="1:10" s="31" customFormat="1" ht="15" thickBot="1" x14ac:dyDescent="0.25">
      <c r="A332" s="2700" t="s">
        <v>89</v>
      </c>
      <c r="B332" s="2701"/>
      <c r="C332" s="473"/>
      <c r="D332" s="474"/>
      <c r="E332" s="474"/>
      <c r="F332" s="474"/>
      <c r="G332" s="474"/>
      <c r="H332" s="474"/>
      <c r="I332" s="474"/>
      <c r="J332" s="475">
        <f>SUM(C332:I332)</f>
        <v>0</v>
      </c>
    </row>
    <row r="333" spans="1:10" s="31" customFormat="1" ht="15" thickBot="1" x14ac:dyDescent="0.25">
      <c r="A333" s="2696" t="s">
        <v>90</v>
      </c>
      <c r="B333" s="2697"/>
      <c r="C333" s="476">
        <f t="shared" ref="C333:I333" si="8">IFERROR(C329+C330-C331+C332,"CHYBA")</f>
        <v>0</v>
      </c>
      <c r="D333" s="477">
        <f t="shared" si="8"/>
        <v>12140</v>
      </c>
      <c r="E333" s="477">
        <f t="shared" si="8"/>
        <v>0</v>
      </c>
      <c r="F333" s="477">
        <f t="shared" si="8"/>
        <v>0</v>
      </c>
      <c r="G333" s="477">
        <f t="shared" si="8"/>
        <v>4280</v>
      </c>
      <c r="H333" s="477">
        <f t="shared" si="8"/>
        <v>0</v>
      </c>
      <c r="I333" s="477">
        <f t="shared" si="8"/>
        <v>0</v>
      </c>
      <c r="J333" s="466">
        <f>SUM(C333:I333)</f>
        <v>16420</v>
      </c>
    </row>
    <row r="334" spans="1:10" s="31" customFormat="1" ht="15" thickBot="1" x14ac:dyDescent="0.25">
      <c r="A334" s="2714" t="s">
        <v>91</v>
      </c>
      <c r="B334" s="2715"/>
      <c r="C334" s="2715"/>
      <c r="D334" s="2715"/>
      <c r="E334" s="2715"/>
      <c r="F334" s="2715"/>
      <c r="G334" s="2715"/>
      <c r="H334" s="2715"/>
      <c r="I334" s="2715"/>
      <c r="J334" s="2716"/>
    </row>
    <row r="335" spans="1:10" s="31" customFormat="1" ht="15" thickBot="1" x14ac:dyDescent="0.25">
      <c r="A335" s="2696" t="s">
        <v>86</v>
      </c>
      <c r="B335" s="2697"/>
      <c r="C335" s="478">
        <v>0</v>
      </c>
      <c r="D335" s="465">
        <v>12140</v>
      </c>
      <c r="E335" s="465">
        <v>0</v>
      </c>
      <c r="F335" s="465">
        <v>0</v>
      </c>
      <c r="G335" s="465">
        <v>1547</v>
      </c>
      <c r="H335" s="465">
        <v>0</v>
      </c>
      <c r="I335" s="465">
        <v>0</v>
      </c>
      <c r="J335" s="466">
        <f>SUM(C335:I335)</f>
        <v>13687</v>
      </c>
    </row>
    <row r="336" spans="1:10" s="31" customFormat="1" x14ac:dyDescent="0.2">
      <c r="A336" s="2717" t="s">
        <v>87</v>
      </c>
      <c r="B336" s="2718"/>
      <c r="C336" s="467"/>
      <c r="D336" s="468"/>
      <c r="E336" s="468"/>
      <c r="F336" s="468"/>
      <c r="G336" s="468">
        <v>1428</v>
      </c>
      <c r="H336" s="468"/>
      <c r="I336" s="468"/>
      <c r="J336" s="469">
        <f>SUM(C336:I336)</f>
        <v>1428</v>
      </c>
    </row>
    <row r="337" spans="1:10" s="31" customFormat="1" x14ac:dyDescent="0.2">
      <c r="A337" s="2687" t="s">
        <v>88</v>
      </c>
      <c r="B337" s="2688"/>
      <c r="C337" s="470"/>
      <c r="D337" s="471"/>
      <c r="E337" s="471"/>
      <c r="F337" s="471"/>
      <c r="G337" s="471"/>
      <c r="H337" s="471"/>
      <c r="I337" s="471"/>
      <c r="J337" s="472">
        <f>SUM(C337:I337)</f>
        <v>0</v>
      </c>
    </row>
    <row r="338" spans="1:10" s="31" customFormat="1" ht="15" thickBot="1" x14ac:dyDescent="0.25">
      <c r="A338" s="2722" t="s">
        <v>89</v>
      </c>
      <c r="B338" s="2723"/>
      <c r="C338" s="473"/>
      <c r="D338" s="474"/>
      <c r="E338" s="474"/>
      <c r="F338" s="474"/>
      <c r="G338" s="474"/>
      <c r="H338" s="474"/>
      <c r="I338" s="474"/>
      <c r="J338" s="475">
        <f>SUM(C338:I338)</f>
        <v>0</v>
      </c>
    </row>
    <row r="339" spans="1:10" s="31" customFormat="1" ht="15" thickBot="1" x14ac:dyDescent="0.25">
      <c r="A339" s="2696" t="s">
        <v>90</v>
      </c>
      <c r="B339" s="2697"/>
      <c r="C339" s="476">
        <f t="shared" ref="C339:I339" si="9">IFERROR(C335+C336-C337+C338,"CHYBA")</f>
        <v>0</v>
      </c>
      <c r="D339" s="477">
        <f t="shared" si="9"/>
        <v>12140</v>
      </c>
      <c r="E339" s="477">
        <f t="shared" si="9"/>
        <v>0</v>
      </c>
      <c r="F339" s="477">
        <f t="shared" si="9"/>
        <v>0</v>
      </c>
      <c r="G339" s="477">
        <f t="shared" si="9"/>
        <v>2975</v>
      </c>
      <c r="H339" s="477">
        <f t="shared" si="9"/>
        <v>0</v>
      </c>
      <c r="I339" s="477">
        <f t="shared" si="9"/>
        <v>0</v>
      </c>
      <c r="J339" s="466">
        <f>SUM(C339:I339)</f>
        <v>15115</v>
      </c>
    </row>
    <row r="340" spans="1:10" s="31" customFormat="1" ht="15" thickBot="1" x14ac:dyDescent="0.25">
      <c r="A340" s="2714" t="s">
        <v>92</v>
      </c>
      <c r="B340" s="2715"/>
      <c r="C340" s="2715"/>
      <c r="D340" s="2715"/>
      <c r="E340" s="2715"/>
      <c r="F340" s="2715"/>
      <c r="G340" s="2715"/>
      <c r="H340" s="2715"/>
      <c r="I340" s="2715"/>
      <c r="J340" s="2716"/>
    </row>
    <row r="341" spans="1:10" s="31" customFormat="1" ht="15" thickBot="1" x14ac:dyDescent="0.25">
      <c r="A341" s="2696" t="s">
        <v>86</v>
      </c>
      <c r="B341" s="2697"/>
      <c r="C341" s="478">
        <v>0</v>
      </c>
      <c r="D341" s="465">
        <v>0</v>
      </c>
      <c r="E341" s="465">
        <v>0</v>
      </c>
      <c r="F341" s="465">
        <v>0</v>
      </c>
      <c r="G341" s="465">
        <v>0</v>
      </c>
      <c r="H341" s="465">
        <v>0</v>
      </c>
      <c r="I341" s="465">
        <v>0</v>
      </c>
      <c r="J341" s="466">
        <f>SUM(C341:I341)</f>
        <v>0</v>
      </c>
    </row>
    <row r="342" spans="1:10" s="31" customFormat="1" x14ac:dyDescent="0.2">
      <c r="A342" s="2717" t="s">
        <v>87</v>
      </c>
      <c r="B342" s="2718"/>
      <c r="C342" s="479"/>
      <c r="D342" s="480"/>
      <c r="E342" s="480"/>
      <c r="F342" s="480"/>
      <c r="G342" s="480"/>
      <c r="H342" s="480"/>
      <c r="I342" s="480"/>
      <c r="J342" s="481">
        <f>SUM(C342:I342)</f>
        <v>0</v>
      </c>
    </row>
    <row r="343" spans="1:10" s="31" customFormat="1" x14ac:dyDescent="0.2">
      <c r="A343" s="2687" t="s">
        <v>88</v>
      </c>
      <c r="B343" s="2688"/>
      <c r="C343" s="482"/>
      <c r="D343" s="471"/>
      <c r="E343" s="471"/>
      <c r="F343" s="471"/>
      <c r="G343" s="471"/>
      <c r="H343" s="471"/>
      <c r="I343" s="471"/>
      <c r="J343" s="472">
        <f>SUM(C343:I343)</f>
        <v>0</v>
      </c>
    </row>
    <row r="344" spans="1:10" s="31" customFormat="1" ht="15" thickBot="1" x14ac:dyDescent="0.25">
      <c r="A344" s="2722" t="s">
        <v>89</v>
      </c>
      <c r="B344" s="2723"/>
      <c r="C344" s="483"/>
      <c r="D344" s="474"/>
      <c r="E344" s="474"/>
      <c r="F344" s="474"/>
      <c r="G344" s="474"/>
      <c r="H344" s="474"/>
      <c r="I344" s="474"/>
      <c r="J344" s="475">
        <f>SUM(C344:I344)</f>
        <v>0</v>
      </c>
    </row>
    <row r="345" spans="1:10" s="31" customFormat="1" ht="15" thickBot="1" x14ac:dyDescent="0.25">
      <c r="A345" s="2696" t="s">
        <v>90</v>
      </c>
      <c r="B345" s="2697"/>
      <c r="C345" s="484">
        <f t="shared" ref="C345:I345" si="10">IFERROR(C341+C342-C343+C344,"CHYBA")</f>
        <v>0</v>
      </c>
      <c r="D345" s="477">
        <f t="shared" si="10"/>
        <v>0</v>
      </c>
      <c r="E345" s="477">
        <f t="shared" si="10"/>
        <v>0</v>
      </c>
      <c r="F345" s="477">
        <f t="shared" si="10"/>
        <v>0</v>
      </c>
      <c r="G345" s="477">
        <f t="shared" si="10"/>
        <v>0</v>
      </c>
      <c r="H345" s="477">
        <f t="shared" si="10"/>
        <v>0</v>
      </c>
      <c r="I345" s="477">
        <f t="shared" si="10"/>
        <v>0</v>
      </c>
      <c r="J345" s="466">
        <f>SUM(C345:I345)</f>
        <v>0</v>
      </c>
    </row>
    <row r="346" spans="1:10" s="31" customFormat="1" ht="15" thickBot="1" x14ac:dyDescent="0.25">
      <c r="A346" s="2714" t="s">
        <v>93</v>
      </c>
      <c r="B346" s="2715"/>
      <c r="C346" s="2715"/>
      <c r="D346" s="2715"/>
      <c r="E346" s="2715"/>
      <c r="F346" s="2715"/>
      <c r="G346" s="2715"/>
      <c r="H346" s="2715"/>
      <c r="I346" s="2715"/>
      <c r="J346" s="2716"/>
    </row>
    <row r="347" spans="1:10" s="31" customFormat="1" ht="15" thickBot="1" x14ac:dyDescent="0.25">
      <c r="A347" s="2685" t="s">
        <v>86</v>
      </c>
      <c r="B347" s="2686"/>
      <c r="C347" s="484">
        <f>C329-C335-C341</f>
        <v>0</v>
      </c>
      <c r="D347" s="477">
        <f t="shared" ref="D347:J347" si="11">D329-D335-D341</f>
        <v>0</v>
      </c>
      <c r="E347" s="477">
        <f t="shared" si="11"/>
        <v>0</v>
      </c>
      <c r="F347" s="477">
        <f t="shared" si="11"/>
        <v>0</v>
      </c>
      <c r="G347" s="477">
        <f t="shared" si="11"/>
        <v>2733</v>
      </c>
      <c r="H347" s="477">
        <f t="shared" si="11"/>
        <v>0</v>
      </c>
      <c r="I347" s="477">
        <f t="shared" si="11"/>
        <v>0</v>
      </c>
      <c r="J347" s="466">
        <f t="shared" si="11"/>
        <v>2733</v>
      </c>
    </row>
    <row r="348" spans="1:10" s="31" customFormat="1" ht="15" thickBot="1" x14ac:dyDescent="0.25">
      <c r="A348" s="2683" t="s">
        <v>90</v>
      </c>
      <c r="B348" s="2684"/>
      <c r="C348" s="485">
        <f t="shared" ref="C348:J348" si="12">C333-C339-C345</f>
        <v>0</v>
      </c>
      <c r="D348" s="486">
        <f t="shared" si="12"/>
        <v>0</v>
      </c>
      <c r="E348" s="486">
        <f t="shared" si="12"/>
        <v>0</v>
      </c>
      <c r="F348" s="486">
        <f t="shared" si="12"/>
        <v>0</v>
      </c>
      <c r="G348" s="486">
        <f t="shared" si="12"/>
        <v>1305</v>
      </c>
      <c r="H348" s="486">
        <f t="shared" si="12"/>
        <v>0</v>
      </c>
      <c r="I348" s="486">
        <f t="shared" si="12"/>
        <v>0</v>
      </c>
      <c r="J348" s="487">
        <f t="shared" si="12"/>
        <v>1305</v>
      </c>
    </row>
    <row r="349" spans="1:10" s="31" customFormat="1" ht="15" thickTop="1" x14ac:dyDescent="0.2">
      <c r="A349" s="1331"/>
      <c r="B349" s="1331"/>
      <c r="C349" s="1331"/>
      <c r="D349" s="1331"/>
      <c r="E349" s="1331"/>
      <c r="F349" s="1331"/>
      <c r="G349" s="1331"/>
      <c r="H349" s="1331"/>
      <c r="I349" s="1331"/>
      <c r="J349" s="1331"/>
    </row>
    <row r="350" spans="1:10" s="31" customFormat="1" ht="35.25" customHeight="1" x14ac:dyDescent="0.2">
      <c r="A350" s="987" t="s">
        <v>977</v>
      </c>
      <c r="B350" s="987"/>
      <c r="C350" s="987"/>
      <c r="D350" s="987"/>
      <c r="E350" s="987"/>
      <c r="F350" s="987"/>
      <c r="G350" s="987"/>
      <c r="H350" s="987"/>
      <c r="I350" s="987"/>
      <c r="J350" s="987"/>
    </row>
    <row r="351" spans="1:10" s="189" customFormat="1" x14ac:dyDescent="0.2">
      <c r="A351" s="41"/>
      <c r="B351" s="41"/>
      <c r="C351" s="41"/>
      <c r="D351" s="41"/>
      <c r="E351" s="41"/>
      <c r="F351" s="41"/>
      <c r="G351" s="41"/>
      <c r="H351" s="41"/>
      <c r="I351" s="41"/>
      <c r="J351" s="41"/>
    </row>
    <row r="352" spans="1:10" s="31" customFormat="1" x14ac:dyDescent="0.2">
      <c r="A352" s="2689"/>
      <c r="B352" s="2690"/>
      <c r="C352" s="2690"/>
      <c r="D352" s="2690"/>
      <c r="E352" s="2690"/>
      <c r="F352" s="2690"/>
      <c r="G352" s="2690"/>
      <c r="H352" s="2690"/>
      <c r="I352" s="2690"/>
      <c r="J352" s="2691"/>
    </row>
    <row r="353" spans="1:10" s="31" customFormat="1" x14ac:dyDescent="0.2">
      <c r="A353" s="2692"/>
      <c r="B353" s="1877"/>
      <c r="C353" s="1877"/>
      <c r="D353" s="1877"/>
      <c r="E353" s="1877"/>
      <c r="F353" s="1877"/>
      <c r="G353" s="1877"/>
      <c r="H353" s="1877"/>
      <c r="I353" s="1877"/>
      <c r="J353" s="2693"/>
    </row>
    <row r="354" spans="1:10" s="31" customFormat="1" x14ac:dyDescent="0.2">
      <c r="A354" s="250"/>
      <c r="B354" s="250"/>
      <c r="C354" s="250"/>
      <c r="D354" s="250"/>
      <c r="E354" s="250"/>
      <c r="F354" s="250"/>
      <c r="G354" s="250"/>
      <c r="H354" s="250"/>
      <c r="I354" s="250"/>
      <c r="J354" s="250"/>
    </row>
    <row r="355" spans="1:10" s="31" customFormat="1" ht="40.5" customHeight="1" x14ac:dyDescent="0.2">
      <c r="A355" s="987" t="s">
        <v>706</v>
      </c>
      <c r="B355" s="987"/>
      <c r="C355" s="987"/>
      <c r="D355" s="987"/>
      <c r="E355" s="987"/>
      <c r="F355" s="987"/>
      <c r="G355" s="987"/>
      <c r="H355" s="987"/>
      <c r="I355" s="987"/>
      <c r="J355" s="987"/>
    </row>
    <row r="356" spans="1:10" s="31" customFormat="1" x14ac:dyDescent="0.2">
      <c r="A356" s="188"/>
      <c r="B356" s="188"/>
      <c r="C356" s="188"/>
      <c r="D356" s="188"/>
      <c r="E356" s="188"/>
      <c r="F356" s="188"/>
      <c r="G356" s="188"/>
      <c r="H356" s="188"/>
      <c r="I356" s="188"/>
      <c r="J356" s="188"/>
    </row>
    <row r="357" spans="1:10" s="31" customFormat="1" x14ac:dyDescent="0.2">
      <c r="A357" s="1796"/>
      <c r="B357" s="1797"/>
      <c r="C357" s="1797"/>
      <c r="D357" s="1797"/>
      <c r="E357" s="1797"/>
      <c r="F357" s="1797"/>
      <c r="G357" s="1797"/>
      <c r="H357" s="1797"/>
      <c r="I357" s="1797"/>
      <c r="J357" s="1798"/>
    </row>
    <row r="358" spans="1:10" s="31" customFormat="1" x14ac:dyDescent="0.2">
      <c r="A358" s="1799"/>
      <c r="B358" s="1800"/>
      <c r="C358" s="1800"/>
      <c r="D358" s="1800"/>
      <c r="E358" s="1800"/>
      <c r="F358" s="1800"/>
      <c r="G358" s="1800"/>
      <c r="H358" s="1800"/>
      <c r="I358" s="1800"/>
      <c r="J358" s="1801"/>
    </row>
    <row r="359" spans="1:10" s="31" customFormat="1" ht="23.25" customHeight="1" x14ac:dyDescent="0.2">
      <c r="A359" s="113"/>
      <c r="B359" s="113"/>
      <c r="C359" s="113"/>
      <c r="D359" s="113"/>
      <c r="E359" s="113"/>
      <c r="F359" s="113"/>
      <c r="G359" s="113"/>
      <c r="H359" s="113"/>
      <c r="I359" s="113"/>
      <c r="J359" s="113"/>
    </row>
    <row r="360" spans="1:10" s="31" customFormat="1" x14ac:dyDescent="0.2">
      <c r="A360" s="35"/>
      <c r="B360" s="36"/>
      <c r="C360" s="36"/>
      <c r="D360" s="36"/>
      <c r="E360" s="36"/>
      <c r="F360" s="36"/>
      <c r="G360" s="36"/>
      <c r="H360" s="36"/>
      <c r="I360" s="36"/>
      <c r="J360" s="36"/>
    </row>
    <row r="361" spans="1:10" s="31" customFormat="1" x14ac:dyDescent="0.2">
      <c r="A361" s="26" t="s">
        <v>713</v>
      </c>
      <c r="B361" s="2738" t="s">
        <v>962</v>
      </c>
      <c r="C361" s="2738"/>
      <c r="D361" s="2738"/>
      <c r="E361" s="2738"/>
      <c r="F361" s="2738"/>
      <c r="G361" s="2738"/>
      <c r="H361" s="2738"/>
      <c r="I361" s="2738"/>
      <c r="J361" s="2738"/>
    </row>
    <row r="362" spans="1:10" s="31" customFormat="1" x14ac:dyDescent="0.2">
      <c r="A362" s="26"/>
      <c r="B362" s="37"/>
      <c r="C362" s="37"/>
      <c r="D362" s="37"/>
      <c r="E362" s="37"/>
      <c r="F362" s="37"/>
      <c r="G362" s="37"/>
      <c r="H362" s="37"/>
      <c r="I362" s="37"/>
      <c r="J362" s="37"/>
    </row>
    <row r="363" spans="1:10" s="31" customFormat="1" ht="15" thickBot="1" x14ac:dyDescent="0.25">
      <c r="A363" s="2896" t="s">
        <v>933</v>
      </c>
      <c r="B363" s="2896"/>
      <c r="C363" s="2896"/>
      <c r="D363" s="2896"/>
      <c r="E363" s="2896"/>
      <c r="F363" s="2896"/>
      <c r="G363" s="2896"/>
      <c r="H363" s="2896"/>
      <c r="I363" s="2896"/>
      <c r="J363" s="2896"/>
    </row>
    <row r="364" spans="1:10" s="31" customFormat="1" ht="15" thickTop="1" x14ac:dyDescent="0.2">
      <c r="A364" s="1330" t="s">
        <v>101</v>
      </c>
      <c r="B364" s="2626" t="s">
        <v>22</v>
      </c>
      <c r="C364" s="2627"/>
      <c r="D364" s="2627"/>
      <c r="E364" s="2627"/>
      <c r="F364" s="2627"/>
      <c r="G364" s="2627"/>
      <c r="H364" s="2627"/>
      <c r="I364" s="2627"/>
      <c r="J364" s="2628"/>
    </row>
    <row r="365" spans="1:10" s="31" customFormat="1" x14ac:dyDescent="0.2">
      <c r="A365" s="1333"/>
      <c r="B365" s="2670" t="s">
        <v>102</v>
      </c>
      <c r="C365" s="2654" t="s">
        <v>103</v>
      </c>
      <c r="D365" s="2652" t="s">
        <v>104</v>
      </c>
      <c r="E365" s="2652" t="s">
        <v>714</v>
      </c>
      <c r="F365" s="2652" t="s">
        <v>105</v>
      </c>
      <c r="G365" s="2652" t="s">
        <v>106</v>
      </c>
      <c r="H365" s="2652" t="s">
        <v>715</v>
      </c>
      <c r="I365" s="2652" t="s">
        <v>716</v>
      </c>
      <c r="J365" s="1788" t="s">
        <v>84</v>
      </c>
    </row>
    <row r="366" spans="1:10" s="31" customFormat="1" ht="63" customHeight="1" thickBot="1" x14ac:dyDescent="0.25">
      <c r="A366" s="2625"/>
      <c r="B366" s="2671"/>
      <c r="C366" s="2653"/>
      <c r="D366" s="2653"/>
      <c r="E366" s="2653"/>
      <c r="F366" s="2653"/>
      <c r="G366" s="2653"/>
      <c r="H366" s="2653"/>
      <c r="I366" s="2653"/>
      <c r="J366" s="1789"/>
    </row>
    <row r="367" spans="1:10" s="31" customFormat="1" ht="15.75" thickTop="1" thickBot="1" x14ac:dyDescent="0.25">
      <c r="A367" s="2621" t="s">
        <v>85</v>
      </c>
      <c r="B367" s="2622"/>
      <c r="C367" s="2622"/>
      <c r="D367" s="2622"/>
      <c r="E367" s="2622"/>
      <c r="F367" s="2622"/>
      <c r="G367" s="2622"/>
      <c r="H367" s="2622"/>
      <c r="I367" s="2622"/>
      <c r="J367" s="2623"/>
    </row>
    <row r="368" spans="1:10" s="31" customFormat="1" ht="21.75" thickBot="1" x14ac:dyDescent="0.25">
      <c r="A368" s="488" t="s">
        <v>107</v>
      </c>
      <c r="B368" s="489">
        <f>IF(B407&gt;0,B407,IF(B407=0,0,""))</f>
        <v>610674</v>
      </c>
      <c r="C368" s="442">
        <f>IF(C407&gt;0,C407,IF(C407=0,0,""))</f>
        <v>5619654</v>
      </c>
      <c r="D368" s="431">
        <f t="shared" ref="D368:I368" si="13">IF(D407&gt;0,D407,IF(D407=0,0,""))</f>
        <v>1191145</v>
      </c>
      <c r="E368" s="431">
        <f t="shared" si="13"/>
        <v>0</v>
      </c>
      <c r="F368" s="431">
        <f t="shared" si="13"/>
        <v>0</v>
      </c>
      <c r="G368" s="431">
        <f t="shared" si="13"/>
        <v>0</v>
      </c>
      <c r="H368" s="431">
        <f t="shared" si="13"/>
        <v>8461</v>
      </c>
      <c r="I368" s="431">
        <f t="shared" si="13"/>
        <v>0</v>
      </c>
      <c r="J368" s="432">
        <f>SUM(B368:I368)</f>
        <v>7429934</v>
      </c>
    </row>
    <row r="369" spans="1:10" s="31" customFormat="1" x14ac:dyDescent="0.2">
      <c r="A369" s="490" t="s">
        <v>87</v>
      </c>
      <c r="B369" s="491"/>
      <c r="C369" s="443">
        <v>12215</v>
      </c>
      <c r="D369" s="434">
        <v>674041</v>
      </c>
      <c r="E369" s="434"/>
      <c r="F369" s="434"/>
      <c r="G369" s="434"/>
      <c r="H369" s="434">
        <v>998500</v>
      </c>
      <c r="I369" s="434"/>
      <c r="J369" s="462">
        <f>SUM(B369:I369)</f>
        <v>1684756</v>
      </c>
    </row>
    <row r="370" spans="1:10" s="31" customFormat="1" x14ac:dyDescent="0.2">
      <c r="A370" s="492" t="s">
        <v>88</v>
      </c>
      <c r="B370" s="409"/>
      <c r="C370" s="444"/>
      <c r="D370" s="408">
        <v>542883</v>
      </c>
      <c r="E370" s="408"/>
      <c r="F370" s="408"/>
      <c r="G370" s="408"/>
      <c r="H370" s="408">
        <v>708246</v>
      </c>
      <c r="I370" s="408"/>
      <c r="J370" s="436">
        <f>SUM(B370:I370)</f>
        <v>1251129</v>
      </c>
    </row>
    <row r="371" spans="1:10" s="31" customFormat="1" ht="15" thickBot="1" x14ac:dyDescent="0.25">
      <c r="A371" s="493" t="s">
        <v>89</v>
      </c>
      <c r="B371" s="494"/>
      <c r="C371" s="495"/>
      <c r="D371" s="461"/>
      <c r="E371" s="461"/>
      <c r="F371" s="461"/>
      <c r="G371" s="461"/>
      <c r="H371" s="461"/>
      <c r="I371" s="461"/>
      <c r="J371" s="463">
        <f>SUM(B371:I371)</f>
        <v>0</v>
      </c>
    </row>
    <row r="372" spans="1:10" s="31" customFormat="1" ht="21.75" thickBot="1" x14ac:dyDescent="0.25">
      <c r="A372" s="496" t="s">
        <v>108</v>
      </c>
      <c r="B372" s="489">
        <f t="shared" ref="B372:I372" si="14">IFERROR(B368+B369-B370+B371,"CHYBA")</f>
        <v>610674</v>
      </c>
      <c r="C372" s="442">
        <f t="shared" si="14"/>
        <v>5631869</v>
      </c>
      <c r="D372" s="431">
        <f t="shared" si="14"/>
        <v>1322303</v>
      </c>
      <c r="E372" s="431">
        <f t="shared" si="14"/>
        <v>0</v>
      </c>
      <c r="F372" s="431">
        <f t="shared" si="14"/>
        <v>0</v>
      </c>
      <c r="G372" s="431">
        <f t="shared" si="14"/>
        <v>0</v>
      </c>
      <c r="H372" s="431">
        <f t="shared" si="14"/>
        <v>298715</v>
      </c>
      <c r="I372" s="431">
        <f t="shared" si="14"/>
        <v>0</v>
      </c>
      <c r="J372" s="432">
        <f>SUM(B372:I372)</f>
        <v>7863561</v>
      </c>
    </row>
    <row r="373" spans="1:10" s="31" customFormat="1" ht="15" thickBot="1" x14ac:dyDescent="0.25">
      <c r="A373" s="2621" t="s">
        <v>91</v>
      </c>
      <c r="B373" s="2622"/>
      <c r="C373" s="2622"/>
      <c r="D373" s="2622"/>
      <c r="E373" s="2622"/>
      <c r="F373" s="2622"/>
      <c r="G373" s="2622"/>
      <c r="H373" s="2622"/>
      <c r="I373" s="2622"/>
      <c r="J373" s="2623"/>
    </row>
    <row r="374" spans="1:10" s="31" customFormat="1" ht="21.75" thickBot="1" x14ac:dyDescent="0.25">
      <c r="A374" s="488" t="s">
        <v>107</v>
      </c>
      <c r="B374" s="489">
        <f>IF(B413&gt;0,B413,IF(B413=0,0,""))</f>
        <v>0</v>
      </c>
      <c r="C374" s="442">
        <f>IF(C413&gt;0,C413,IF(C413=0,0,""))</f>
        <v>967022</v>
      </c>
      <c r="D374" s="431">
        <f t="shared" ref="D374:I374" si="15">IF(D413&gt;0,D413,IF(D413=0,0,""))</f>
        <v>747535</v>
      </c>
      <c r="E374" s="431">
        <f t="shared" si="15"/>
        <v>0</v>
      </c>
      <c r="F374" s="431">
        <f t="shared" si="15"/>
        <v>0</v>
      </c>
      <c r="G374" s="431">
        <f t="shared" si="15"/>
        <v>0</v>
      </c>
      <c r="H374" s="431">
        <f t="shared" si="15"/>
        <v>0</v>
      </c>
      <c r="I374" s="431">
        <f t="shared" si="15"/>
        <v>0</v>
      </c>
      <c r="J374" s="432">
        <f>SUM(B374:I374)</f>
        <v>1714557</v>
      </c>
    </row>
    <row r="375" spans="1:10" s="31" customFormat="1" x14ac:dyDescent="0.2">
      <c r="A375" s="490" t="s">
        <v>87</v>
      </c>
      <c r="B375" s="491"/>
      <c r="C375" s="443">
        <v>93713</v>
      </c>
      <c r="D375" s="434">
        <v>584979</v>
      </c>
      <c r="E375" s="434"/>
      <c r="F375" s="434"/>
      <c r="G375" s="434"/>
      <c r="H375" s="434"/>
      <c r="I375" s="434"/>
      <c r="J375" s="462">
        <f>SUM(B375:I375)</f>
        <v>678692</v>
      </c>
    </row>
    <row r="376" spans="1:10" s="31" customFormat="1" x14ac:dyDescent="0.2">
      <c r="A376" s="492" t="s">
        <v>88</v>
      </c>
      <c r="B376" s="409"/>
      <c r="C376" s="444"/>
      <c r="D376" s="408">
        <v>542884</v>
      </c>
      <c r="E376" s="408"/>
      <c r="F376" s="408"/>
      <c r="G376" s="408"/>
      <c r="H376" s="408"/>
      <c r="I376" s="408"/>
      <c r="J376" s="436">
        <f>SUM(B376:I376)</f>
        <v>542884</v>
      </c>
    </row>
    <row r="377" spans="1:10" s="31" customFormat="1" ht="15" thickBot="1" x14ac:dyDescent="0.25">
      <c r="A377" s="493" t="s">
        <v>89</v>
      </c>
      <c r="B377" s="494"/>
      <c r="C377" s="495"/>
      <c r="D377" s="461"/>
      <c r="E377" s="461"/>
      <c r="F377" s="461"/>
      <c r="G377" s="461"/>
      <c r="H377" s="461"/>
      <c r="I377" s="461"/>
      <c r="J377" s="463">
        <f>SUM(B377:I377)</f>
        <v>0</v>
      </c>
    </row>
    <row r="378" spans="1:10" s="31" customFormat="1" ht="21.75" thickBot="1" x14ac:dyDescent="0.25">
      <c r="A378" s="496" t="s">
        <v>108</v>
      </c>
      <c r="B378" s="489">
        <f t="shared" ref="B378:I378" si="16">IFERROR(B374+B375-B376+B377,"CHYBA")</f>
        <v>0</v>
      </c>
      <c r="C378" s="442">
        <f t="shared" si="16"/>
        <v>1060735</v>
      </c>
      <c r="D378" s="431">
        <f t="shared" si="16"/>
        <v>789630</v>
      </c>
      <c r="E378" s="431">
        <f t="shared" si="16"/>
        <v>0</v>
      </c>
      <c r="F378" s="431">
        <f t="shared" si="16"/>
        <v>0</v>
      </c>
      <c r="G378" s="431">
        <f t="shared" si="16"/>
        <v>0</v>
      </c>
      <c r="H378" s="431">
        <f t="shared" si="16"/>
        <v>0</v>
      </c>
      <c r="I378" s="431">
        <f t="shared" si="16"/>
        <v>0</v>
      </c>
      <c r="J378" s="432">
        <f>SUM(B378:I378)</f>
        <v>1850365</v>
      </c>
    </row>
    <row r="379" spans="1:10" s="31" customFormat="1" ht="15" thickBot="1" x14ac:dyDescent="0.25">
      <c r="A379" s="2621" t="s">
        <v>92</v>
      </c>
      <c r="B379" s="2622"/>
      <c r="C379" s="2622"/>
      <c r="D379" s="2622"/>
      <c r="E379" s="2622"/>
      <c r="F379" s="2622"/>
      <c r="G379" s="2622"/>
      <c r="H379" s="2622"/>
      <c r="I379" s="2622"/>
      <c r="J379" s="2623"/>
    </row>
    <row r="380" spans="1:10" s="31" customFormat="1" ht="21.75" thickBot="1" x14ac:dyDescent="0.25">
      <c r="A380" s="488" t="s">
        <v>107</v>
      </c>
      <c r="B380" s="489">
        <f>IF(B419&gt;0,B419,IF(B419=0,0,""))</f>
        <v>0</v>
      </c>
      <c r="C380" s="442">
        <f>IF(C419&gt;0,C419,IF(C419=0,0,""))</f>
        <v>0</v>
      </c>
      <c r="D380" s="431">
        <f t="shared" ref="D380:I380" si="17">IF(D419&gt;0,D419,IF(D419=0,0,""))</f>
        <v>0</v>
      </c>
      <c r="E380" s="431">
        <f t="shared" si="17"/>
        <v>0</v>
      </c>
      <c r="F380" s="431">
        <f t="shared" si="17"/>
        <v>0</v>
      </c>
      <c r="G380" s="431">
        <f t="shared" si="17"/>
        <v>0</v>
      </c>
      <c r="H380" s="431">
        <f t="shared" si="17"/>
        <v>0</v>
      </c>
      <c r="I380" s="431">
        <f t="shared" si="17"/>
        <v>0</v>
      </c>
      <c r="J380" s="432">
        <f>SUM(B380:I380)</f>
        <v>0</v>
      </c>
    </row>
    <row r="381" spans="1:10" s="31" customFormat="1" x14ac:dyDescent="0.2">
      <c r="A381" s="490" t="s">
        <v>87</v>
      </c>
      <c r="B381" s="491"/>
      <c r="C381" s="443"/>
      <c r="D381" s="434"/>
      <c r="E381" s="434"/>
      <c r="F381" s="434"/>
      <c r="G381" s="434"/>
      <c r="H381" s="434"/>
      <c r="I381" s="434"/>
      <c r="J381" s="462">
        <f>SUM(B381:I381)</f>
        <v>0</v>
      </c>
    </row>
    <row r="382" spans="1:10" s="31" customFormat="1" x14ac:dyDescent="0.2">
      <c r="A382" s="492" t="s">
        <v>88</v>
      </c>
      <c r="B382" s="409"/>
      <c r="C382" s="444"/>
      <c r="D382" s="408"/>
      <c r="E382" s="408"/>
      <c r="F382" s="408"/>
      <c r="G382" s="408"/>
      <c r="H382" s="408"/>
      <c r="I382" s="408"/>
      <c r="J382" s="436">
        <f>SUM(B382:I382)</f>
        <v>0</v>
      </c>
    </row>
    <row r="383" spans="1:10" s="31" customFormat="1" ht="15" thickBot="1" x14ac:dyDescent="0.25">
      <c r="A383" s="493" t="s">
        <v>89</v>
      </c>
      <c r="B383" s="494"/>
      <c r="C383" s="495"/>
      <c r="D383" s="461"/>
      <c r="E383" s="461"/>
      <c r="F383" s="461"/>
      <c r="G383" s="461"/>
      <c r="H383" s="461"/>
      <c r="I383" s="461"/>
      <c r="J383" s="463">
        <f>SUM(B383:I383)</f>
        <v>0</v>
      </c>
    </row>
    <row r="384" spans="1:10" s="31" customFormat="1" ht="21.75" thickBot="1" x14ac:dyDescent="0.25">
      <c r="A384" s="496" t="s">
        <v>108</v>
      </c>
      <c r="B384" s="489">
        <f t="shared" ref="B384:I384" si="18">IFERROR(B380+B381-B382+B383,"CHYBA")</f>
        <v>0</v>
      </c>
      <c r="C384" s="442">
        <f t="shared" si="18"/>
        <v>0</v>
      </c>
      <c r="D384" s="431">
        <f t="shared" si="18"/>
        <v>0</v>
      </c>
      <c r="E384" s="431">
        <f t="shared" si="18"/>
        <v>0</v>
      </c>
      <c r="F384" s="431">
        <f t="shared" si="18"/>
        <v>0</v>
      </c>
      <c r="G384" s="431">
        <f t="shared" si="18"/>
        <v>0</v>
      </c>
      <c r="H384" s="431">
        <f t="shared" si="18"/>
        <v>0</v>
      </c>
      <c r="I384" s="431">
        <f t="shared" si="18"/>
        <v>0</v>
      </c>
      <c r="J384" s="432">
        <f>SUM(B384:I384)</f>
        <v>0</v>
      </c>
    </row>
    <row r="385" spans="1:10" s="31" customFormat="1" ht="15" thickBot="1" x14ac:dyDescent="0.25">
      <c r="A385" s="2621" t="s">
        <v>93</v>
      </c>
      <c r="B385" s="2622"/>
      <c r="C385" s="2622"/>
      <c r="D385" s="2622"/>
      <c r="E385" s="2622"/>
      <c r="F385" s="2622"/>
      <c r="G385" s="2622"/>
      <c r="H385" s="2622"/>
      <c r="I385" s="2622"/>
      <c r="J385" s="2623"/>
    </row>
    <row r="386" spans="1:10" s="31" customFormat="1" ht="21.75" thickBot="1" x14ac:dyDescent="0.25">
      <c r="A386" s="488" t="s">
        <v>107</v>
      </c>
      <c r="B386" s="489">
        <f>B368-B374-B380</f>
        <v>610674</v>
      </c>
      <c r="C386" s="442">
        <f>C368-C374-C380</f>
        <v>4652632</v>
      </c>
      <c r="D386" s="431">
        <f t="shared" ref="D386:J386" si="19">D368-D374-D380</f>
        <v>443610</v>
      </c>
      <c r="E386" s="431">
        <f t="shared" si="19"/>
        <v>0</v>
      </c>
      <c r="F386" s="431">
        <f t="shared" si="19"/>
        <v>0</v>
      </c>
      <c r="G386" s="431">
        <f t="shared" si="19"/>
        <v>0</v>
      </c>
      <c r="H386" s="431">
        <f t="shared" si="19"/>
        <v>8461</v>
      </c>
      <c r="I386" s="431">
        <f t="shared" si="19"/>
        <v>0</v>
      </c>
      <c r="J386" s="432">
        <f t="shared" si="19"/>
        <v>5715377</v>
      </c>
    </row>
    <row r="387" spans="1:10" s="31" customFormat="1" ht="21.75" thickBot="1" x14ac:dyDescent="0.25">
      <c r="A387" s="497" t="s">
        <v>108</v>
      </c>
      <c r="B387" s="498">
        <f>B372-B378-B384</f>
        <v>610674</v>
      </c>
      <c r="C387" s="499">
        <f t="shared" ref="C387:J387" si="20">C372-C378-C384</f>
        <v>4571134</v>
      </c>
      <c r="D387" s="439">
        <f t="shared" si="20"/>
        <v>532673</v>
      </c>
      <c r="E387" s="439">
        <f t="shared" si="20"/>
        <v>0</v>
      </c>
      <c r="F387" s="439">
        <f t="shared" si="20"/>
        <v>0</v>
      </c>
      <c r="G387" s="439">
        <f t="shared" si="20"/>
        <v>0</v>
      </c>
      <c r="H387" s="439">
        <f t="shared" si="20"/>
        <v>298715</v>
      </c>
      <c r="I387" s="439">
        <f t="shared" si="20"/>
        <v>0</v>
      </c>
      <c r="J387" s="440">
        <f t="shared" si="20"/>
        <v>6013196</v>
      </c>
    </row>
    <row r="388" spans="1:10" s="31" customFormat="1" ht="15" thickTop="1" x14ac:dyDescent="0.2">
      <c r="A388" s="28"/>
      <c r="B388" s="28"/>
      <c r="C388" s="28"/>
      <c r="D388" s="28"/>
      <c r="E388" s="28"/>
      <c r="F388" s="28"/>
      <c r="G388" s="28"/>
      <c r="H388" s="28"/>
      <c r="I388" s="28"/>
      <c r="J388" s="28"/>
    </row>
    <row r="389" spans="1:10" s="31" customFormat="1" x14ac:dyDescent="0.2">
      <c r="A389" s="1800" t="s">
        <v>978</v>
      </c>
      <c r="B389" s="1800"/>
      <c r="C389" s="1800"/>
      <c r="D389" s="1800"/>
      <c r="E389" s="1800"/>
      <c r="F389" s="1800"/>
      <c r="G389" s="1800"/>
      <c r="H389" s="1800"/>
      <c r="I389" s="1800"/>
      <c r="J389" s="1800"/>
    </row>
    <row r="390" spans="1:10" s="31" customFormat="1" x14ac:dyDescent="0.2">
      <c r="A390" s="195"/>
      <c r="B390" s="191"/>
      <c r="C390" s="191"/>
      <c r="D390" s="191"/>
      <c r="E390" s="191"/>
      <c r="F390" s="191"/>
      <c r="G390" s="191"/>
      <c r="H390" s="191"/>
      <c r="I390" s="191"/>
      <c r="J390" s="192"/>
    </row>
    <row r="391" spans="1:10" s="31" customFormat="1" x14ac:dyDescent="0.2">
      <c r="A391" s="196"/>
      <c r="B391" s="193"/>
      <c r="C391" s="193"/>
      <c r="D391" s="193"/>
      <c r="E391" s="193"/>
      <c r="F391" s="193"/>
      <c r="G391" s="193"/>
      <c r="H391" s="193"/>
      <c r="I391" s="193"/>
      <c r="J391" s="194"/>
    </row>
    <row r="392" spans="1:10" s="31" customFormat="1" x14ac:dyDescent="0.2">
      <c r="A392" s="45"/>
      <c r="B392" s="45"/>
      <c r="C392" s="45"/>
      <c r="D392" s="45"/>
      <c r="E392" s="45"/>
      <c r="F392" s="45"/>
      <c r="G392" s="45"/>
      <c r="H392" s="45"/>
      <c r="I392" s="45"/>
      <c r="J392" s="45"/>
    </row>
    <row r="393" spans="1:10" s="31" customFormat="1" x14ac:dyDescent="0.2">
      <c r="A393" s="767" t="s">
        <v>703</v>
      </c>
      <c r="B393" s="767"/>
      <c r="C393" s="767"/>
      <c r="D393" s="767"/>
      <c r="E393" s="767"/>
      <c r="F393" s="767"/>
      <c r="G393" s="767"/>
      <c r="H393" s="767"/>
      <c r="I393" s="767"/>
      <c r="J393" s="767"/>
    </row>
    <row r="394" spans="1:10" s="31" customFormat="1" x14ac:dyDescent="0.2">
      <c r="A394" s="54"/>
      <c r="B394" s="54"/>
      <c r="C394" s="54"/>
      <c r="D394" s="54"/>
      <c r="E394" s="54"/>
      <c r="F394" s="54"/>
      <c r="G394" s="54"/>
      <c r="H394" s="54"/>
      <c r="I394" s="54"/>
      <c r="J394" s="54"/>
    </row>
    <row r="395" spans="1:10" s="31" customFormat="1" x14ac:dyDescent="0.2">
      <c r="A395" s="197"/>
      <c r="B395" s="198"/>
      <c r="C395" s="198"/>
      <c r="D395" s="198"/>
      <c r="E395" s="198"/>
      <c r="F395" s="198"/>
      <c r="G395" s="198"/>
      <c r="H395" s="198"/>
      <c r="I395" s="198"/>
      <c r="J395" s="199"/>
    </row>
    <row r="396" spans="1:10" s="31" customFormat="1" x14ac:dyDescent="0.2">
      <c r="A396" s="196"/>
      <c r="B396" s="193"/>
      <c r="C396" s="193"/>
      <c r="D396" s="193"/>
      <c r="E396" s="193"/>
      <c r="F396" s="193"/>
      <c r="G396" s="193"/>
      <c r="H396" s="193"/>
      <c r="I396" s="193"/>
      <c r="J396" s="194"/>
    </row>
    <row r="397" spans="1:10" s="31" customFormat="1" x14ac:dyDescent="0.2">
      <c r="A397" s="45"/>
      <c r="B397" s="45"/>
      <c r="C397" s="45"/>
      <c r="D397" s="45"/>
      <c r="E397" s="45"/>
      <c r="F397" s="45"/>
      <c r="G397" s="45"/>
      <c r="H397" s="45"/>
      <c r="I397" s="45"/>
      <c r="J397" s="45"/>
    </row>
    <row r="398" spans="1:10" s="31" customFormat="1" ht="15" thickBot="1" x14ac:dyDescent="0.25">
      <c r="A398" s="2624"/>
      <c r="B398" s="2624"/>
      <c r="C398" s="28"/>
      <c r="D398" s="28"/>
      <c r="E398" s="28"/>
      <c r="F398" s="28"/>
      <c r="G398" s="28"/>
      <c r="H398" s="28"/>
      <c r="I398" s="28"/>
      <c r="J398" s="28"/>
    </row>
    <row r="399" spans="1:10" s="31" customFormat="1" ht="15" thickTop="1" x14ac:dyDescent="0.2">
      <c r="A399" s="1330" t="s">
        <v>101</v>
      </c>
      <c r="B399" s="2626" t="s">
        <v>23</v>
      </c>
      <c r="C399" s="2627"/>
      <c r="D399" s="2627"/>
      <c r="E399" s="2627"/>
      <c r="F399" s="2627"/>
      <c r="G399" s="2627"/>
      <c r="H399" s="2627"/>
      <c r="I399" s="2627"/>
      <c r="J399" s="2628"/>
    </row>
    <row r="400" spans="1:10" s="31" customFormat="1" x14ac:dyDescent="0.2">
      <c r="A400" s="1333"/>
      <c r="B400" s="2670" t="s">
        <v>102</v>
      </c>
      <c r="C400" s="2654" t="s">
        <v>103</v>
      </c>
      <c r="D400" s="2652" t="s">
        <v>717</v>
      </c>
      <c r="E400" s="2652" t="s">
        <v>714</v>
      </c>
      <c r="F400" s="2652" t="s">
        <v>718</v>
      </c>
      <c r="G400" s="2652" t="s">
        <v>106</v>
      </c>
      <c r="H400" s="2652" t="s">
        <v>715</v>
      </c>
      <c r="I400" s="2652" t="s">
        <v>719</v>
      </c>
      <c r="J400" s="1788" t="s">
        <v>84</v>
      </c>
    </row>
    <row r="401" spans="1:10" s="31" customFormat="1" ht="69.75" customHeight="1" thickBot="1" x14ac:dyDescent="0.25">
      <c r="A401" s="2625"/>
      <c r="B401" s="2671"/>
      <c r="C401" s="2653"/>
      <c r="D401" s="2653"/>
      <c r="E401" s="2653"/>
      <c r="F401" s="2653"/>
      <c r="G401" s="2653"/>
      <c r="H401" s="2653"/>
      <c r="I401" s="2653"/>
      <c r="J401" s="1789"/>
    </row>
    <row r="402" spans="1:10" s="31" customFormat="1" ht="15.75" thickTop="1" thickBot="1" x14ac:dyDescent="0.25">
      <c r="A402" s="2621" t="s">
        <v>85</v>
      </c>
      <c r="B402" s="2622"/>
      <c r="C402" s="2622"/>
      <c r="D402" s="2622"/>
      <c r="E402" s="2622"/>
      <c r="F402" s="2622"/>
      <c r="G402" s="2622"/>
      <c r="H402" s="2622"/>
      <c r="I402" s="2622"/>
      <c r="J402" s="2623"/>
    </row>
    <row r="403" spans="1:10" s="31" customFormat="1" ht="21.75" thickBot="1" x14ac:dyDescent="0.25">
      <c r="A403" s="500" t="s">
        <v>107</v>
      </c>
      <c r="B403" s="501">
        <v>454586</v>
      </c>
      <c r="C403" s="502">
        <v>4990935</v>
      </c>
      <c r="D403" s="465">
        <v>1015108</v>
      </c>
      <c r="E403" s="465">
        <v>0</v>
      </c>
      <c r="F403" s="465">
        <v>0</v>
      </c>
      <c r="G403" s="465">
        <v>0</v>
      </c>
      <c r="H403" s="465">
        <v>569475</v>
      </c>
      <c r="I403" s="465">
        <v>0</v>
      </c>
      <c r="J403" s="466">
        <f>SUM(B403:I403)</f>
        <v>7030104</v>
      </c>
    </row>
    <row r="404" spans="1:10" s="31" customFormat="1" x14ac:dyDescent="0.2">
      <c r="A404" s="503" t="s">
        <v>87</v>
      </c>
      <c r="B404" s="504">
        <v>156088</v>
      </c>
      <c r="C404" s="505">
        <v>628719</v>
      </c>
      <c r="D404" s="468">
        <v>616758</v>
      </c>
      <c r="E404" s="468"/>
      <c r="F404" s="468"/>
      <c r="G404" s="468"/>
      <c r="H404" s="468">
        <v>842235</v>
      </c>
      <c r="I404" s="468"/>
      <c r="J404" s="469">
        <f>SUM(B404:I404)</f>
        <v>2243800</v>
      </c>
    </row>
    <row r="405" spans="1:10" s="31" customFormat="1" x14ac:dyDescent="0.2">
      <c r="A405" s="506" t="s">
        <v>88</v>
      </c>
      <c r="B405" s="507"/>
      <c r="C405" s="508"/>
      <c r="D405" s="471">
        <v>440721</v>
      </c>
      <c r="E405" s="471"/>
      <c r="F405" s="471"/>
      <c r="G405" s="471"/>
      <c r="H405" s="471">
        <v>1403249</v>
      </c>
      <c r="I405" s="471"/>
      <c r="J405" s="472">
        <f>SUM(B405:I405)</f>
        <v>1843970</v>
      </c>
    </row>
    <row r="406" spans="1:10" s="31" customFormat="1" ht="15" thickBot="1" x14ac:dyDescent="0.25">
      <c r="A406" s="509" t="s">
        <v>89</v>
      </c>
      <c r="B406" s="510"/>
      <c r="C406" s="511"/>
      <c r="D406" s="474"/>
      <c r="E406" s="474"/>
      <c r="F406" s="474"/>
      <c r="G406" s="474"/>
      <c r="H406" s="474"/>
      <c r="I406" s="474"/>
      <c r="J406" s="475">
        <f>SUM(B406:I406)</f>
        <v>0</v>
      </c>
    </row>
    <row r="407" spans="1:10" s="31" customFormat="1" ht="21.75" thickBot="1" x14ac:dyDescent="0.25">
      <c r="A407" s="512" t="s">
        <v>108</v>
      </c>
      <c r="B407" s="513">
        <f t="shared" ref="B407:I407" si="21">IFERROR(B403+B404-B405+B406,"CHYBA")</f>
        <v>610674</v>
      </c>
      <c r="C407" s="514">
        <f t="shared" si="21"/>
        <v>5619654</v>
      </c>
      <c r="D407" s="477">
        <f t="shared" si="21"/>
        <v>1191145</v>
      </c>
      <c r="E407" s="477">
        <f t="shared" si="21"/>
        <v>0</v>
      </c>
      <c r="F407" s="477">
        <f t="shared" si="21"/>
        <v>0</v>
      </c>
      <c r="G407" s="477">
        <f t="shared" si="21"/>
        <v>0</v>
      </c>
      <c r="H407" s="477">
        <f t="shared" si="21"/>
        <v>8461</v>
      </c>
      <c r="I407" s="477">
        <f t="shared" si="21"/>
        <v>0</v>
      </c>
      <c r="J407" s="466">
        <f>SUM(B407:I407)</f>
        <v>7429934</v>
      </c>
    </row>
    <row r="408" spans="1:10" s="31" customFormat="1" ht="15" thickBot="1" x14ac:dyDescent="0.25">
      <c r="A408" s="2618" t="s">
        <v>91</v>
      </c>
      <c r="B408" s="2619"/>
      <c r="C408" s="2619"/>
      <c r="D408" s="2619"/>
      <c r="E408" s="2619"/>
      <c r="F408" s="2619"/>
      <c r="G408" s="2619"/>
      <c r="H408" s="2619"/>
      <c r="I408" s="2619"/>
      <c r="J408" s="2620"/>
    </row>
    <row r="409" spans="1:10" s="31" customFormat="1" ht="21.75" thickBot="1" x14ac:dyDescent="0.25">
      <c r="A409" s="500" t="s">
        <v>107</v>
      </c>
      <c r="B409" s="501">
        <v>0</v>
      </c>
      <c r="C409" s="502">
        <v>881200</v>
      </c>
      <c r="D409" s="465">
        <v>708224</v>
      </c>
      <c r="E409" s="465">
        <v>0</v>
      </c>
      <c r="F409" s="465">
        <v>0</v>
      </c>
      <c r="G409" s="465">
        <v>0</v>
      </c>
      <c r="H409" s="465">
        <v>0</v>
      </c>
      <c r="I409" s="465">
        <v>0</v>
      </c>
      <c r="J409" s="466">
        <f>SUM(B409:I409)</f>
        <v>1589424</v>
      </c>
    </row>
    <row r="410" spans="1:10" s="31" customFormat="1" x14ac:dyDescent="0.2">
      <c r="A410" s="503" t="s">
        <v>87</v>
      </c>
      <c r="B410" s="504"/>
      <c r="C410" s="505">
        <v>85822</v>
      </c>
      <c r="D410" s="468">
        <v>480031</v>
      </c>
      <c r="E410" s="468"/>
      <c r="F410" s="468"/>
      <c r="G410" s="468"/>
      <c r="H410" s="468"/>
      <c r="I410" s="468"/>
      <c r="J410" s="469">
        <f>SUM(B410:I410)</f>
        <v>565853</v>
      </c>
    </row>
    <row r="411" spans="1:10" s="31" customFormat="1" x14ac:dyDescent="0.2">
      <c r="A411" s="506" t="s">
        <v>88</v>
      </c>
      <c r="B411" s="507"/>
      <c r="C411" s="508">
        <v>0</v>
      </c>
      <c r="D411" s="471">
        <v>440720</v>
      </c>
      <c r="E411" s="471"/>
      <c r="F411" s="471"/>
      <c r="G411" s="471"/>
      <c r="H411" s="471"/>
      <c r="I411" s="471"/>
      <c r="J411" s="472">
        <f>SUM(B411:I411)</f>
        <v>440720</v>
      </c>
    </row>
    <row r="412" spans="1:10" s="31" customFormat="1" ht="15" thickBot="1" x14ac:dyDescent="0.25">
      <c r="A412" s="509" t="s">
        <v>89</v>
      </c>
      <c r="B412" s="515"/>
      <c r="C412" s="511"/>
      <c r="D412" s="474"/>
      <c r="E412" s="474"/>
      <c r="F412" s="474"/>
      <c r="G412" s="474"/>
      <c r="H412" s="474"/>
      <c r="I412" s="474"/>
      <c r="J412" s="475">
        <f>SUM(B412:I412)</f>
        <v>0</v>
      </c>
    </row>
    <row r="413" spans="1:10" s="31" customFormat="1" ht="21.75" thickBot="1" x14ac:dyDescent="0.25">
      <c r="A413" s="512" t="s">
        <v>108</v>
      </c>
      <c r="B413" s="513">
        <f t="shared" ref="B413:I413" si="22">IFERROR(B409+B410-B411+B412,"CHYBA")</f>
        <v>0</v>
      </c>
      <c r="C413" s="514">
        <f t="shared" si="22"/>
        <v>967022</v>
      </c>
      <c r="D413" s="477">
        <f t="shared" si="22"/>
        <v>747535</v>
      </c>
      <c r="E413" s="477">
        <f t="shared" si="22"/>
        <v>0</v>
      </c>
      <c r="F413" s="477">
        <f t="shared" si="22"/>
        <v>0</v>
      </c>
      <c r="G413" s="477">
        <f t="shared" si="22"/>
        <v>0</v>
      </c>
      <c r="H413" s="477">
        <f t="shared" si="22"/>
        <v>0</v>
      </c>
      <c r="I413" s="477">
        <f t="shared" si="22"/>
        <v>0</v>
      </c>
      <c r="J413" s="466">
        <f>SUM(B413:I413)</f>
        <v>1714557</v>
      </c>
    </row>
    <row r="414" spans="1:10" s="31" customFormat="1" ht="15" thickBot="1" x14ac:dyDescent="0.25">
      <c r="A414" s="2618" t="s">
        <v>92</v>
      </c>
      <c r="B414" s="2619"/>
      <c r="C414" s="2619"/>
      <c r="D414" s="2619"/>
      <c r="E414" s="2619"/>
      <c r="F414" s="2619"/>
      <c r="G414" s="2619"/>
      <c r="H414" s="2619"/>
      <c r="I414" s="2619"/>
      <c r="J414" s="2620"/>
    </row>
    <row r="415" spans="1:10" s="31" customFormat="1" ht="21.75" thickBot="1" x14ac:dyDescent="0.25">
      <c r="A415" s="500" t="s">
        <v>107</v>
      </c>
      <c r="B415" s="501">
        <v>0</v>
      </c>
      <c r="C415" s="502">
        <v>0</v>
      </c>
      <c r="D415" s="465">
        <v>0</v>
      </c>
      <c r="E415" s="465">
        <v>0</v>
      </c>
      <c r="F415" s="465">
        <v>0</v>
      </c>
      <c r="G415" s="465">
        <v>0</v>
      </c>
      <c r="H415" s="465">
        <v>0</v>
      </c>
      <c r="I415" s="465">
        <v>0</v>
      </c>
      <c r="J415" s="466">
        <f>SUM(B415:I415)</f>
        <v>0</v>
      </c>
    </row>
    <row r="416" spans="1:10" s="31" customFormat="1" x14ac:dyDescent="0.2">
      <c r="A416" s="503" t="s">
        <v>87</v>
      </c>
      <c r="B416" s="504"/>
      <c r="C416" s="505"/>
      <c r="D416" s="468"/>
      <c r="E416" s="468"/>
      <c r="F416" s="468"/>
      <c r="G416" s="468"/>
      <c r="H416" s="468"/>
      <c r="I416" s="468"/>
      <c r="J416" s="469">
        <f>SUM(B416:I416)</f>
        <v>0</v>
      </c>
    </row>
    <row r="417" spans="1:10" s="31" customFormat="1" x14ac:dyDescent="0.2">
      <c r="A417" s="506" t="s">
        <v>88</v>
      </c>
      <c r="B417" s="507"/>
      <c r="C417" s="508"/>
      <c r="D417" s="471"/>
      <c r="E417" s="471"/>
      <c r="F417" s="471"/>
      <c r="G417" s="471"/>
      <c r="H417" s="471"/>
      <c r="I417" s="471"/>
      <c r="J417" s="472">
        <f>SUM(B417:I417)</f>
        <v>0</v>
      </c>
    </row>
    <row r="418" spans="1:10" s="31" customFormat="1" ht="15" thickBot="1" x14ac:dyDescent="0.25">
      <c r="A418" s="509" t="s">
        <v>89</v>
      </c>
      <c r="B418" s="515"/>
      <c r="C418" s="511"/>
      <c r="D418" s="474"/>
      <c r="E418" s="474"/>
      <c r="F418" s="474"/>
      <c r="G418" s="474"/>
      <c r="H418" s="474"/>
      <c r="I418" s="474"/>
      <c r="J418" s="475">
        <f>SUM(B418:I418)</f>
        <v>0</v>
      </c>
    </row>
    <row r="419" spans="1:10" s="31" customFormat="1" ht="21.75" thickBot="1" x14ac:dyDescent="0.25">
      <c r="A419" s="512" t="s">
        <v>108</v>
      </c>
      <c r="B419" s="513">
        <f t="shared" ref="B419:I419" si="23">IFERROR(B415+B416-B417+B418,"CHYBA")</f>
        <v>0</v>
      </c>
      <c r="C419" s="514">
        <f t="shared" si="23"/>
        <v>0</v>
      </c>
      <c r="D419" s="477">
        <f t="shared" si="23"/>
        <v>0</v>
      </c>
      <c r="E419" s="477">
        <f t="shared" si="23"/>
        <v>0</v>
      </c>
      <c r="F419" s="477">
        <f t="shared" si="23"/>
        <v>0</v>
      </c>
      <c r="G419" s="477">
        <f t="shared" si="23"/>
        <v>0</v>
      </c>
      <c r="H419" s="477">
        <f t="shared" si="23"/>
        <v>0</v>
      </c>
      <c r="I419" s="477">
        <f t="shared" si="23"/>
        <v>0</v>
      </c>
      <c r="J419" s="466">
        <f>SUM(B419:I419)</f>
        <v>0</v>
      </c>
    </row>
    <row r="420" spans="1:10" s="31" customFormat="1" ht="15" thickBot="1" x14ac:dyDescent="0.25">
      <c r="A420" s="2618" t="s">
        <v>93</v>
      </c>
      <c r="B420" s="2619"/>
      <c r="C420" s="2619"/>
      <c r="D420" s="2619"/>
      <c r="E420" s="2619"/>
      <c r="F420" s="2619"/>
      <c r="G420" s="2619"/>
      <c r="H420" s="2619"/>
      <c r="I420" s="2619"/>
      <c r="J420" s="2620"/>
    </row>
    <row r="421" spans="1:10" s="31" customFormat="1" ht="21.75" thickBot="1" x14ac:dyDescent="0.25">
      <c r="A421" s="500" t="s">
        <v>107</v>
      </c>
      <c r="B421" s="513">
        <f>B403-B409-B415</f>
        <v>454586</v>
      </c>
      <c r="C421" s="514">
        <f>C403-C409-C415</f>
        <v>4109735</v>
      </c>
      <c r="D421" s="477">
        <f t="shared" ref="D421:J421" si="24">D403-D409-D415</f>
        <v>306884</v>
      </c>
      <c r="E421" s="477">
        <f t="shared" si="24"/>
        <v>0</v>
      </c>
      <c r="F421" s="477">
        <f t="shared" si="24"/>
        <v>0</v>
      </c>
      <c r="G421" s="477">
        <f>G403-G409-G415</f>
        <v>0</v>
      </c>
      <c r="H421" s="477">
        <f t="shared" si="24"/>
        <v>569475</v>
      </c>
      <c r="I421" s="477">
        <f t="shared" si="24"/>
        <v>0</v>
      </c>
      <c r="J421" s="466">
        <f t="shared" si="24"/>
        <v>5440680</v>
      </c>
    </row>
    <row r="422" spans="1:10" s="31" customFormat="1" ht="21.75" thickBot="1" x14ac:dyDescent="0.25">
      <c r="A422" s="516" t="s">
        <v>108</v>
      </c>
      <c r="B422" s="517">
        <f>B407-B413-B419</f>
        <v>610674</v>
      </c>
      <c r="C422" s="518">
        <f t="shared" ref="C422:J422" si="25">C407-C413-C419</f>
        <v>4652632</v>
      </c>
      <c r="D422" s="486">
        <f t="shared" si="25"/>
        <v>443610</v>
      </c>
      <c r="E422" s="486">
        <f t="shared" si="25"/>
        <v>0</v>
      </c>
      <c r="F422" s="486">
        <f t="shared" si="25"/>
        <v>0</v>
      </c>
      <c r="G422" s="486">
        <f t="shared" si="25"/>
        <v>0</v>
      </c>
      <c r="H422" s="486">
        <f t="shared" si="25"/>
        <v>8461</v>
      </c>
      <c r="I422" s="486">
        <f t="shared" si="25"/>
        <v>0</v>
      </c>
      <c r="J422" s="487">
        <f t="shared" si="25"/>
        <v>5715377</v>
      </c>
    </row>
    <row r="423" spans="1:10" s="31" customFormat="1" ht="15" thickTop="1" x14ac:dyDescent="0.2">
      <c r="A423" s="33"/>
      <c r="B423" s="33"/>
      <c r="C423" s="33"/>
      <c r="D423" s="33"/>
      <c r="E423" s="33"/>
      <c r="F423" s="33"/>
      <c r="G423" s="33"/>
      <c r="H423" s="33"/>
      <c r="I423" s="33"/>
      <c r="J423" s="33"/>
    </row>
    <row r="424" spans="1:10" s="31" customFormat="1" x14ac:dyDescent="0.2">
      <c r="A424" s="809"/>
      <c r="B424" s="809"/>
      <c r="C424" s="809"/>
      <c r="D424" s="809"/>
      <c r="E424" s="809"/>
      <c r="F424" s="809"/>
      <c r="G424" s="809"/>
      <c r="H424" s="809"/>
      <c r="I424" s="809"/>
      <c r="J424" s="809"/>
    </row>
    <row r="425" spans="1:10" s="31" customFormat="1" x14ac:dyDescent="0.2">
      <c r="A425" s="1800" t="s">
        <v>978</v>
      </c>
      <c r="B425" s="1800"/>
      <c r="C425" s="1800"/>
      <c r="D425" s="1800"/>
      <c r="E425" s="1800"/>
      <c r="F425" s="1800"/>
      <c r="G425" s="1800"/>
      <c r="H425" s="1800"/>
      <c r="I425" s="1800"/>
      <c r="J425" s="1800"/>
    </row>
    <row r="426" spans="1:10" s="31" customFormat="1" ht="14.25" customHeight="1" x14ac:dyDescent="0.2">
      <c r="A426" s="1796"/>
      <c r="B426" s="1797"/>
      <c r="C426" s="1797"/>
      <c r="D426" s="1797"/>
      <c r="E426" s="1797"/>
      <c r="F426" s="1797"/>
      <c r="G426" s="1797"/>
      <c r="H426" s="1797"/>
      <c r="I426" s="1797"/>
      <c r="J426" s="1798"/>
    </row>
    <row r="427" spans="1:10" s="31" customFormat="1" hidden="1" x14ac:dyDescent="0.2">
      <c r="A427" s="1799"/>
      <c r="B427" s="1800"/>
      <c r="C427" s="1800"/>
      <c r="D427" s="1800"/>
      <c r="E427" s="1800"/>
      <c r="F427" s="1800"/>
      <c r="G427" s="1800"/>
      <c r="H427" s="1800"/>
      <c r="I427" s="1800"/>
      <c r="J427" s="1801"/>
    </row>
    <row r="428" spans="1:10" s="31" customFormat="1" ht="18.75" customHeight="1" x14ac:dyDescent="0.2">
      <c r="A428" s="45"/>
      <c r="B428" s="45"/>
      <c r="C428" s="45"/>
      <c r="D428" s="45"/>
      <c r="E428" s="45"/>
      <c r="F428" s="45"/>
      <c r="G428" s="45"/>
      <c r="H428" s="45"/>
      <c r="I428" s="45"/>
      <c r="J428" s="45"/>
    </row>
    <row r="429" spans="1:10" s="31" customFormat="1" x14ac:dyDescent="0.2">
      <c r="A429" s="767" t="s">
        <v>703</v>
      </c>
      <c r="B429" s="767"/>
      <c r="C429" s="767"/>
      <c r="D429" s="767"/>
      <c r="E429" s="767"/>
      <c r="F429" s="767"/>
      <c r="G429" s="767"/>
      <c r="H429" s="767"/>
      <c r="I429" s="767"/>
      <c r="J429" s="767"/>
    </row>
    <row r="430" spans="1:10" s="31" customFormat="1" x14ac:dyDescent="0.2">
      <c r="A430" s="54"/>
      <c r="B430" s="54"/>
      <c r="C430" s="54"/>
      <c r="D430" s="54"/>
      <c r="E430" s="54"/>
      <c r="F430" s="54"/>
      <c r="G430" s="54"/>
      <c r="H430" s="54"/>
      <c r="I430" s="54"/>
      <c r="J430" s="54"/>
    </row>
    <row r="431" spans="1:10" s="31" customFormat="1" x14ac:dyDescent="0.2">
      <c r="A431" s="1796"/>
      <c r="B431" s="1797"/>
      <c r="C431" s="1797"/>
      <c r="D431" s="1797"/>
      <c r="E431" s="1797"/>
      <c r="F431" s="1797"/>
      <c r="G431" s="1797"/>
      <c r="H431" s="1797"/>
      <c r="I431" s="1797"/>
      <c r="J431" s="1798"/>
    </row>
    <row r="432" spans="1:10" s="31" customFormat="1" ht="7.5" customHeight="1" x14ac:dyDescent="0.2">
      <c r="A432" s="1799"/>
      <c r="B432" s="1800"/>
      <c r="C432" s="1800"/>
      <c r="D432" s="1800"/>
      <c r="E432" s="1800"/>
      <c r="F432" s="1800"/>
      <c r="G432" s="1800"/>
      <c r="H432" s="1800"/>
      <c r="I432" s="1800"/>
      <c r="J432" s="1801"/>
    </row>
    <row r="433" spans="1:10" s="31" customFormat="1" x14ac:dyDescent="0.2">
      <c r="A433" s="45"/>
      <c r="B433" s="45"/>
      <c r="C433" s="45"/>
      <c r="D433" s="45"/>
      <c r="E433" s="45"/>
      <c r="F433" s="45"/>
      <c r="G433" s="45"/>
      <c r="H433" s="45"/>
      <c r="I433" s="45"/>
      <c r="J433" s="45"/>
    </row>
    <row r="434" spans="1:10" s="2894" customFormat="1" ht="15" x14ac:dyDescent="0.25">
      <c r="A434" s="767"/>
    </row>
    <row r="435" spans="1:10" s="31" customFormat="1" ht="70.5" customHeight="1" x14ac:dyDescent="0.2">
      <c r="A435" s="42" t="s">
        <v>94</v>
      </c>
      <c r="B435" s="2895" t="s">
        <v>707</v>
      </c>
      <c r="C435" s="2895"/>
      <c r="D435" s="2895"/>
      <c r="E435" s="2895"/>
      <c r="F435" s="2895"/>
      <c r="G435" s="2895"/>
      <c r="H435" s="2895"/>
      <c r="I435" s="2895"/>
      <c r="J435" s="2895"/>
    </row>
    <row r="436" spans="1:10" s="31" customFormat="1" ht="15" thickBot="1" x14ac:dyDescent="0.25">
      <c r="A436" s="42"/>
      <c r="B436" s="18"/>
      <c r="C436" s="18"/>
      <c r="D436" s="18"/>
      <c r="E436" s="18"/>
      <c r="F436" s="18"/>
      <c r="G436" s="18"/>
      <c r="H436" s="18"/>
      <c r="I436" s="18"/>
      <c r="J436" s="18"/>
    </row>
    <row r="437" spans="1:10" s="31" customFormat="1" x14ac:dyDescent="0.2">
      <c r="A437" s="1709" t="s">
        <v>708</v>
      </c>
      <c r="B437" s="1849"/>
      <c r="C437" s="1850"/>
      <c r="D437" s="1554" t="s">
        <v>411</v>
      </c>
      <c r="E437" s="1854"/>
      <c r="F437" s="1855"/>
      <c r="G437" s="1859" t="s">
        <v>95</v>
      </c>
      <c r="H437" s="1860"/>
      <c r="I437" s="1860"/>
      <c r="J437" s="1861"/>
    </row>
    <row r="438" spans="1:10" s="31" customFormat="1" ht="15" thickBot="1" x14ac:dyDescent="0.25">
      <c r="A438" s="1851"/>
      <c r="B438" s="1852"/>
      <c r="C438" s="1853"/>
      <c r="D438" s="1856"/>
      <c r="E438" s="1857"/>
      <c r="F438" s="1858"/>
      <c r="G438" s="1553" t="s">
        <v>96</v>
      </c>
      <c r="H438" s="1862"/>
      <c r="I438" s="1553" t="s">
        <v>97</v>
      </c>
      <c r="J438" s="1863"/>
    </row>
    <row r="439" spans="1:10" s="31" customFormat="1" x14ac:dyDescent="0.2">
      <c r="A439" s="1885"/>
      <c r="B439" s="1886"/>
      <c r="C439" s="1887"/>
      <c r="D439" s="1867"/>
      <c r="E439" s="1868"/>
      <c r="F439" s="1869"/>
      <c r="G439" s="1859"/>
      <c r="H439" s="1873"/>
      <c r="I439" s="1859"/>
      <c r="J439" s="1861"/>
    </row>
    <row r="440" spans="1:10" s="31" customFormat="1" x14ac:dyDescent="0.2">
      <c r="A440" s="1883"/>
      <c r="B440" s="1226"/>
      <c r="C440" s="1227"/>
      <c r="D440" s="763"/>
      <c r="E440" s="764"/>
      <c r="F440" s="765"/>
      <c r="G440" s="1874"/>
      <c r="H440" s="1875"/>
      <c r="I440" s="1874"/>
      <c r="J440" s="2750"/>
    </row>
    <row r="441" spans="1:10" s="31" customFormat="1" ht="15" thickBot="1" x14ac:dyDescent="0.25">
      <c r="A441" s="1864"/>
      <c r="B441" s="1865"/>
      <c r="C441" s="1866"/>
      <c r="D441" s="1870"/>
      <c r="E441" s="1871"/>
      <c r="F441" s="1872"/>
      <c r="G441" s="1553"/>
      <c r="H441" s="1862"/>
      <c r="I441" s="1553"/>
      <c r="J441" s="1863"/>
    </row>
    <row r="442" spans="1:10" s="31" customFormat="1" ht="15" thickBot="1" x14ac:dyDescent="0.25">
      <c r="A442" s="105"/>
      <c r="B442" s="105"/>
      <c r="C442" s="105"/>
      <c r="D442" s="54"/>
      <c r="E442" s="54"/>
      <c r="F442" s="54"/>
      <c r="G442" s="56"/>
      <c r="H442" s="56"/>
      <c r="I442" s="56"/>
      <c r="J442" s="56"/>
    </row>
    <row r="443" spans="1:10" s="31" customFormat="1" x14ac:dyDescent="0.2">
      <c r="A443" s="1709" t="s">
        <v>709</v>
      </c>
      <c r="B443" s="1849"/>
      <c r="C443" s="1850"/>
      <c r="D443" s="1554" t="s">
        <v>411</v>
      </c>
      <c r="E443" s="1854"/>
      <c r="F443" s="1855"/>
      <c r="G443" s="1859" t="s">
        <v>95</v>
      </c>
      <c r="H443" s="1860"/>
      <c r="I443" s="1860"/>
      <c r="J443" s="1861"/>
    </row>
    <row r="444" spans="1:10" s="31" customFormat="1" ht="15" thickBot="1" x14ac:dyDescent="0.25">
      <c r="A444" s="1851"/>
      <c r="B444" s="1852"/>
      <c r="C444" s="1853"/>
      <c r="D444" s="1856"/>
      <c r="E444" s="1857"/>
      <c r="F444" s="1858"/>
      <c r="G444" s="1553" t="s">
        <v>96</v>
      </c>
      <c r="H444" s="1862"/>
      <c r="I444" s="1553" t="s">
        <v>97</v>
      </c>
      <c r="J444" s="1863"/>
    </row>
    <row r="445" spans="1:10" s="31" customFormat="1" x14ac:dyDescent="0.2">
      <c r="A445" s="1885"/>
      <c r="B445" s="1886"/>
      <c r="C445" s="1887"/>
      <c r="D445" s="1867"/>
      <c r="E445" s="1868"/>
      <c r="F445" s="1869"/>
      <c r="G445" s="1859"/>
      <c r="H445" s="1873"/>
      <c r="I445" s="1859"/>
      <c r="J445" s="1861"/>
    </row>
    <row r="446" spans="1:10" s="31" customFormat="1" x14ac:dyDescent="0.2">
      <c r="A446" s="1883"/>
      <c r="B446" s="1226"/>
      <c r="C446" s="1227"/>
      <c r="D446" s="763"/>
      <c r="E446" s="764"/>
      <c r="F446" s="765"/>
      <c r="G446" s="1874"/>
      <c r="H446" s="1875"/>
      <c r="I446" s="1874"/>
      <c r="J446" s="2750"/>
    </row>
    <row r="447" spans="1:10" s="31" customFormat="1" ht="15" thickBot="1" x14ac:dyDescent="0.25">
      <c r="A447" s="1864"/>
      <c r="B447" s="1865"/>
      <c r="C447" s="1866"/>
      <c r="D447" s="1870"/>
      <c r="E447" s="1871"/>
      <c r="F447" s="1872"/>
      <c r="G447" s="1553"/>
      <c r="H447" s="1862"/>
      <c r="I447" s="1553"/>
      <c r="J447" s="1863"/>
    </row>
    <row r="448" spans="1:10" s="31" customFormat="1" x14ac:dyDescent="0.2">
      <c r="A448" s="105"/>
      <c r="B448" s="105"/>
      <c r="C448" s="105"/>
      <c r="D448" s="54"/>
      <c r="E448" s="54"/>
      <c r="F448" s="54"/>
      <c r="G448" s="56"/>
      <c r="H448" s="56"/>
      <c r="I448" s="56"/>
      <c r="J448" s="56"/>
    </row>
    <row r="449" spans="1:10" s="31" customFormat="1" x14ac:dyDescent="0.2">
      <c r="A449" s="33"/>
      <c r="B449" s="33"/>
      <c r="C449" s="33"/>
      <c r="D449" s="33"/>
      <c r="E449" s="33"/>
      <c r="F449" s="33"/>
      <c r="G449" s="33"/>
      <c r="H449" s="33"/>
      <c r="I449" s="33"/>
      <c r="J449" s="33"/>
    </row>
    <row r="450" spans="1:10" s="31" customFormat="1" ht="33.75" customHeight="1" x14ac:dyDescent="0.2">
      <c r="A450" s="45" t="s">
        <v>98</v>
      </c>
      <c r="B450" s="809" t="s">
        <v>963</v>
      </c>
      <c r="C450" s="809"/>
      <c r="D450" s="809"/>
      <c r="E450" s="809"/>
      <c r="F450" s="809"/>
      <c r="G450" s="809"/>
      <c r="H450" s="809"/>
      <c r="I450" s="809"/>
      <c r="J450" s="809"/>
    </row>
    <row r="451" spans="1:10" s="31" customFormat="1" ht="15" thickBot="1" x14ac:dyDescent="0.25">
      <c r="A451" s="46"/>
      <c r="B451" s="47"/>
      <c r="C451" s="47"/>
      <c r="D451" s="47"/>
      <c r="E451" s="47"/>
      <c r="F451" s="47"/>
      <c r="G451" s="47"/>
      <c r="H451" s="47"/>
      <c r="I451" s="47"/>
      <c r="J451" s="47"/>
    </row>
    <row r="452" spans="1:10" s="31" customFormat="1" ht="29.25" customHeight="1" thickTop="1" thickBot="1" x14ac:dyDescent="0.25">
      <c r="A452" s="1704" t="s">
        <v>99</v>
      </c>
      <c r="B452" s="1705"/>
      <c r="C452" s="1705"/>
      <c r="D452" s="1705"/>
      <c r="E452" s="1705"/>
      <c r="F452" s="1706"/>
      <c r="G452" s="1424" t="s">
        <v>711</v>
      </c>
      <c r="H452" s="1705"/>
      <c r="I452" s="1705"/>
      <c r="J452" s="1884"/>
    </row>
    <row r="453" spans="1:10" s="31" customFormat="1" ht="15" thickTop="1" x14ac:dyDescent="0.2">
      <c r="A453" s="1747" t="s">
        <v>1123</v>
      </c>
      <c r="B453" s="1748"/>
      <c r="C453" s="1748"/>
      <c r="D453" s="1748"/>
      <c r="E453" s="1748"/>
      <c r="F453" s="1749"/>
      <c r="G453" s="2915">
        <v>100</v>
      </c>
      <c r="H453" s="2916"/>
      <c r="I453" s="2916"/>
      <c r="J453" s="2917"/>
    </row>
    <row r="454" spans="1:10" s="31" customFormat="1" ht="15" thickBot="1" x14ac:dyDescent="0.25">
      <c r="A454" s="1511" t="s">
        <v>710</v>
      </c>
      <c r="B454" s="1753"/>
      <c r="C454" s="1753"/>
      <c r="D454" s="1753"/>
      <c r="E454" s="1753"/>
      <c r="F454" s="1754"/>
      <c r="G454" s="1755"/>
      <c r="H454" s="1756"/>
      <c r="I454" s="1756"/>
      <c r="J454" s="1757"/>
    </row>
    <row r="455" spans="1:10" s="31" customFormat="1" ht="15.75" thickTop="1" thickBot="1" x14ac:dyDescent="0.25">
      <c r="A455" s="103"/>
      <c r="B455" s="103"/>
      <c r="C455" s="103"/>
      <c r="D455" s="103"/>
      <c r="E455" s="103"/>
      <c r="F455" s="103"/>
      <c r="G455" s="187"/>
      <c r="H455" s="187"/>
      <c r="I455" s="187"/>
      <c r="J455" s="187"/>
    </row>
    <row r="456" spans="1:10" s="31" customFormat="1" ht="33.75" customHeight="1" thickTop="1" thickBot="1" x14ac:dyDescent="0.25">
      <c r="A456" s="1704" t="s">
        <v>109</v>
      </c>
      <c r="B456" s="1705"/>
      <c r="C456" s="1705"/>
      <c r="D456" s="1705"/>
      <c r="E456" s="1705"/>
      <c r="F456" s="1706"/>
      <c r="G456" s="1424" t="s">
        <v>711</v>
      </c>
      <c r="H456" s="1705"/>
      <c r="I456" s="1705"/>
      <c r="J456" s="1884"/>
    </row>
    <row r="457" spans="1:10" s="31" customFormat="1" ht="15" thickTop="1" x14ac:dyDescent="0.2">
      <c r="A457" s="1747" t="s">
        <v>110</v>
      </c>
      <c r="B457" s="1748"/>
      <c r="C457" s="1748"/>
      <c r="D457" s="1748"/>
      <c r="E457" s="1748"/>
      <c r="F457" s="1749"/>
      <c r="G457" s="2915">
        <v>6013196</v>
      </c>
      <c r="H457" s="2916"/>
      <c r="I457" s="2916"/>
      <c r="J457" s="2917"/>
    </row>
    <row r="458" spans="1:10" s="31" customFormat="1" ht="15" thickBot="1" x14ac:dyDescent="0.25">
      <c r="A458" s="1511" t="s">
        <v>712</v>
      </c>
      <c r="B458" s="1753"/>
      <c r="C458" s="1753"/>
      <c r="D458" s="1753"/>
      <c r="E458" s="1753"/>
      <c r="F458" s="1754"/>
      <c r="G458" s="1755"/>
      <c r="H458" s="1756"/>
      <c r="I458" s="1756"/>
      <c r="J458" s="1757"/>
    </row>
    <row r="459" spans="1:10" s="31" customFormat="1" ht="15" thickTop="1" x14ac:dyDescent="0.2">
      <c r="A459" s="103"/>
      <c r="B459" s="103"/>
      <c r="C459" s="103"/>
      <c r="D459" s="103"/>
      <c r="E459" s="103"/>
      <c r="F459" s="103"/>
      <c r="G459" s="187"/>
      <c r="H459" s="187"/>
      <c r="I459" s="187"/>
      <c r="J459" s="187"/>
    </row>
    <row r="460" spans="1:10" s="31" customFormat="1" x14ac:dyDescent="0.2">
      <c r="A460" s="103"/>
      <c r="B460" s="103"/>
      <c r="C460" s="103"/>
      <c r="D460" s="103"/>
      <c r="E460" s="103"/>
      <c r="F460" s="103"/>
      <c r="G460" s="187"/>
      <c r="H460" s="187"/>
      <c r="I460" s="187"/>
      <c r="J460" s="187"/>
    </row>
    <row r="461" spans="1:10" s="31" customFormat="1" x14ac:dyDescent="0.2">
      <c r="A461" s="45" t="s">
        <v>111</v>
      </c>
      <c r="B461" s="809" t="s">
        <v>720</v>
      </c>
      <c r="C461" s="809"/>
      <c r="D461" s="809"/>
      <c r="E461" s="809"/>
      <c r="F461" s="809"/>
      <c r="G461" s="809"/>
      <c r="H461" s="809"/>
      <c r="I461" s="809"/>
      <c r="J461" s="809"/>
    </row>
    <row r="462" spans="1:10" s="31" customFormat="1" ht="15" thickBot="1" x14ac:dyDescent="0.25">
      <c r="A462" s="103"/>
      <c r="B462" s="103"/>
      <c r="C462" s="103"/>
      <c r="D462" s="103"/>
      <c r="E462" s="103"/>
      <c r="F462" s="103"/>
      <c r="G462" s="187"/>
      <c r="H462" s="187"/>
      <c r="I462" s="187"/>
      <c r="J462" s="187"/>
    </row>
    <row r="463" spans="1:10" s="31" customFormat="1" ht="15" thickBot="1" x14ac:dyDescent="0.25">
      <c r="A463" s="1674" t="s">
        <v>721</v>
      </c>
      <c r="B463" s="1997"/>
      <c r="C463" s="1997"/>
      <c r="D463" s="1998"/>
      <c r="E463" s="2939" t="s">
        <v>722</v>
      </c>
      <c r="F463" s="1997"/>
      <c r="G463" s="1998"/>
      <c r="H463" s="2939" t="s">
        <v>723</v>
      </c>
      <c r="I463" s="1997"/>
      <c r="J463" s="2949"/>
    </row>
    <row r="464" spans="1:10" s="31" customFormat="1" x14ac:dyDescent="0.2">
      <c r="A464" s="2934"/>
      <c r="B464" s="2935"/>
      <c r="C464" s="2935"/>
      <c r="D464" s="2936"/>
      <c r="E464" s="2940"/>
      <c r="F464" s="2941"/>
      <c r="G464" s="2942"/>
      <c r="H464" s="2950"/>
      <c r="I464" s="825"/>
      <c r="J464" s="2951"/>
    </row>
    <row r="465" spans="1:10" s="31" customFormat="1" x14ac:dyDescent="0.2">
      <c r="A465" s="1639"/>
      <c r="B465" s="1329"/>
      <c r="C465" s="1329"/>
      <c r="D465" s="2937"/>
      <c r="E465" s="2943"/>
      <c r="F465" s="2944"/>
      <c r="G465" s="2945"/>
      <c r="H465" s="1206"/>
      <c r="I465" s="2928"/>
      <c r="J465" s="1207"/>
    </row>
    <row r="466" spans="1:10" s="31" customFormat="1" ht="15" thickBot="1" x14ac:dyDescent="0.25">
      <c r="A466" s="2629"/>
      <c r="B466" s="1182"/>
      <c r="C466" s="1182"/>
      <c r="D466" s="2938"/>
      <c r="E466" s="2946"/>
      <c r="F466" s="2947"/>
      <c r="G466" s="2948"/>
      <c r="H466" s="1244"/>
      <c r="I466" s="1882"/>
      <c r="J466" s="1245"/>
    </row>
    <row r="467" spans="1:10" s="31" customFormat="1" x14ac:dyDescent="0.2">
      <c r="A467" s="103"/>
      <c r="B467" s="103"/>
      <c r="C467" s="103"/>
      <c r="D467" s="103"/>
      <c r="E467" s="103"/>
      <c r="F467" s="103"/>
      <c r="G467" s="187"/>
      <c r="H467" s="187"/>
      <c r="I467" s="187"/>
      <c r="J467" s="187"/>
    </row>
    <row r="468" spans="1:10" s="31" customFormat="1" x14ac:dyDescent="0.2">
      <c r="A468" s="767" t="s">
        <v>979</v>
      </c>
      <c r="B468" s="767"/>
      <c r="C468" s="767"/>
      <c r="D468" s="767"/>
      <c r="E468" s="767"/>
      <c r="F468" s="767"/>
      <c r="G468" s="767"/>
      <c r="H468" s="767"/>
      <c r="I468" s="767"/>
      <c r="J468" s="767"/>
    </row>
    <row r="469" spans="1:10" s="31" customFormat="1" ht="20.25" customHeight="1" x14ac:dyDescent="0.2">
      <c r="A469" s="767" t="s">
        <v>964</v>
      </c>
      <c r="B469" s="767"/>
      <c r="C469" s="767"/>
      <c r="D469" s="767"/>
      <c r="E469" s="767"/>
      <c r="F469" s="767"/>
      <c r="G469" s="767"/>
      <c r="H469" s="767"/>
      <c r="I469" s="767"/>
      <c r="J469" s="767"/>
    </row>
    <row r="470" spans="1:10" s="31" customFormat="1" x14ac:dyDescent="0.2">
      <c r="A470" s="1796"/>
      <c r="B470" s="1797"/>
      <c r="C470" s="1797"/>
      <c r="D470" s="1797"/>
      <c r="E470" s="1797"/>
      <c r="F470" s="1797"/>
      <c r="G470" s="1797"/>
      <c r="H470" s="1797"/>
      <c r="I470" s="1797"/>
      <c r="J470" s="1798"/>
    </row>
    <row r="471" spans="1:10" s="31" customFormat="1" x14ac:dyDescent="0.2">
      <c r="A471" s="1799"/>
      <c r="B471" s="1800"/>
      <c r="C471" s="1800"/>
      <c r="D471" s="1800"/>
      <c r="E471" s="1800"/>
      <c r="F471" s="1800"/>
      <c r="G471" s="1800"/>
      <c r="H471" s="1800"/>
      <c r="I471" s="1800"/>
      <c r="J471" s="1801"/>
    </row>
    <row r="472" spans="1:10" s="31" customFormat="1" x14ac:dyDescent="0.2">
      <c r="A472" s="48"/>
      <c r="B472" s="48"/>
      <c r="C472" s="48"/>
      <c r="D472" s="48"/>
      <c r="E472" s="48"/>
      <c r="F472" s="48"/>
      <c r="G472" s="48"/>
      <c r="H472" s="48"/>
      <c r="I472" s="48"/>
      <c r="J472" s="48"/>
    </row>
    <row r="473" spans="1:10" s="31" customFormat="1" x14ac:dyDescent="0.2">
      <c r="A473" s="42" t="s">
        <v>112</v>
      </c>
      <c r="B473" s="2713" t="s">
        <v>113</v>
      </c>
      <c r="C473" s="2713"/>
      <c r="D473" s="2713"/>
      <c r="E473" s="2713"/>
      <c r="F473" s="2713"/>
      <c r="G473" s="2713"/>
      <c r="H473" s="2713"/>
      <c r="I473" s="2713"/>
      <c r="J473" s="2713"/>
    </row>
    <row r="474" spans="1:10" s="31" customFormat="1" ht="15" thickBot="1" x14ac:dyDescent="0.25">
      <c r="A474" s="42"/>
      <c r="B474" s="27"/>
      <c r="C474" s="27"/>
      <c r="D474" s="27"/>
      <c r="E474" s="27"/>
      <c r="F474" s="27"/>
      <c r="G474" s="27"/>
      <c r="H474" s="27"/>
      <c r="I474" s="27"/>
      <c r="J474" s="27"/>
    </row>
    <row r="475" spans="1:10" s="31" customFormat="1" ht="32.25" customHeight="1" thickTop="1" thickBot="1" x14ac:dyDescent="0.25">
      <c r="A475" s="2918" t="s">
        <v>114</v>
      </c>
      <c r="B475" s="1762"/>
      <c r="C475" s="1401" t="s">
        <v>724</v>
      </c>
      <c r="D475" s="2646"/>
      <c r="E475" s="1706" t="s">
        <v>725</v>
      </c>
      <c r="F475" s="1707"/>
      <c r="G475" s="2646"/>
      <c r="H475" s="1705" t="s">
        <v>726</v>
      </c>
      <c r="I475" s="1705"/>
      <c r="J475" s="1884"/>
    </row>
    <row r="476" spans="1:10" s="31" customFormat="1" ht="15" thickTop="1" x14ac:dyDescent="0.2">
      <c r="A476" s="1876"/>
      <c r="B476" s="1877"/>
      <c r="C476" s="1224"/>
      <c r="D476" s="2957"/>
      <c r="E476" s="2950"/>
      <c r="F476" s="825"/>
      <c r="G476" s="2958"/>
      <c r="H476" s="2926"/>
      <c r="I476" s="2926"/>
      <c r="J476" s="2927"/>
    </row>
    <row r="477" spans="1:10" s="31" customFormat="1" x14ac:dyDescent="0.2">
      <c r="A477" s="286"/>
      <c r="B477" s="287"/>
      <c r="C477" s="288"/>
      <c r="D477" s="289"/>
      <c r="E477" s="261"/>
      <c r="F477" s="262"/>
      <c r="G477" s="290"/>
      <c r="H477" s="2929"/>
      <c r="I477" s="2929"/>
      <c r="J477" s="2930"/>
    </row>
    <row r="478" spans="1:10" s="31" customFormat="1" x14ac:dyDescent="0.2">
      <c r="A478" s="286"/>
      <c r="B478" s="287"/>
      <c r="C478" s="288"/>
      <c r="D478" s="289"/>
      <c r="E478" s="261"/>
      <c r="F478" s="262"/>
      <c r="G478" s="290"/>
      <c r="H478" s="2929"/>
      <c r="I478" s="2929"/>
      <c r="J478" s="2930"/>
    </row>
    <row r="479" spans="1:10" s="31" customFormat="1" x14ac:dyDescent="0.2">
      <c r="A479" s="1878"/>
      <c r="B479" s="1879"/>
      <c r="C479" s="1208"/>
      <c r="D479" s="1209"/>
      <c r="E479" s="1206"/>
      <c r="F479" s="2928"/>
      <c r="G479" s="1205"/>
      <c r="H479" s="2929"/>
      <c r="I479" s="2929"/>
      <c r="J479" s="2930"/>
    </row>
    <row r="480" spans="1:10" s="31" customFormat="1" ht="15" thickBot="1" x14ac:dyDescent="0.25">
      <c r="A480" s="2908"/>
      <c r="B480" s="2864"/>
      <c r="C480" s="1274"/>
      <c r="D480" s="1275"/>
      <c r="E480" s="1272"/>
      <c r="F480" s="2931"/>
      <c r="G480" s="1271"/>
      <c r="H480" s="1756"/>
      <c r="I480" s="1756"/>
      <c r="J480" s="1757"/>
    </row>
    <row r="481" spans="1:10" s="31" customFormat="1" ht="15" thickTop="1" x14ac:dyDescent="0.2">
      <c r="A481" s="51"/>
      <c r="B481" s="51"/>
      <c r="C481" s="52"/>
      <c r="D481" s="52"/>
      <c r="E481" s="53"/>
      <c r="F481" s="53"/>
      <c r="G481" s="53"/>
      <c r="H481" s="53"/>
      <c r="I481" s="53"/>
      <c r="J481" s="53"/>
    </row>
    <row r="482" spans="1:10" s="31" customFormat="1" x14ac:dyDescent="0.2">
      <c r="A482" s="767" t="s">
        <v>980</v>
      </c>
      <c r="B482" s="767"/>
      <c r="C482" s="767"/>
      <c r="D482" s="767"/>
      <c r="E482" s="767"/>
      <c r="F482" s="767"/>
      <c r="G482" s="767"/>
      <c r="H482" s="767"/>
      <c r="I482" s="767"/>
      <c r="J482" s="767"/>
    </row>
    <row r="483" spans="1:10" s="31" customFormat="1" x14ac:dyDescent="0.2">
      <c r="A483" s="54"/>
      <c r="B483" s="54"/>
      <c r="C483" s="54"/>
      <c r="D483" s="54"/>
      <c r="E483" s="54"/>
      <c r="F483" s="54"/>
      <c r="G483" s="54"/>
      <c r="H483" s="54"/>
      <c r="I483" s="54"/>
      <c r="J483" s="54"/>
    </row>
    <row r="484" spans="1:10" s="31" customFormat="1" x14ac:dyDescent="0.2">
      <c r="A484" s="1796"/>
      <c r="B484" s="1797"/>
      <c r="C484" s="1797"/>
      <c r="D484" s="1797"/>
      <c r="E484" s="1797"/>
      <c r="F484" s="1797"/>
      <c r="G484" s="1797"/>
      <c r="H484" s="1797"/>
      <c r="I484" s="1797"/>
      <c r="J484" s="1798"/>
    </row>
    <row r="485" spans="1:10" s="31" customFormat="1" x14ac:dyDescent="0.2">
      <c r="A485" s="1799"/>
      <c r="B485" s="1800"/>
      <c r="C485" s="1800"/>
      <c r="D485" s="1800"/>
      <c r="E485" s="1800"/>
      <c r="F485" s="1800"/>
      <c r="G485" s="1800"/>
      <c r="H485" s="1800"/>
      <c r="I485" s="1800"/>
      <c r="J485" s="1801"/>
    </row>
    <row r="486" spans="1:10" s="31" customFormat="1" x14ac:dyDescent="0.2">
      <c r="A486" s="54"/>
      <c r="B486" s="54"/>
      <c r="C486" s="54"/>
      <c r="D486" s="54"/>
      <c r="E486" s="54"/>
      <c r="F486" s="54"/>
      <c r="G486" s="54"/>
      <c r="H486" s="54"/>
      <c r="I486" s="54"/>
      <c r="J486" s="54"/>
    </row>
    <row r="487" spans="1:10" s="31" customFormat="1" x14ac:dyDescent="0.2">
      <c r="A487" s="49" t="s">
        <v>115</v>
      </c>
      <c r="B487" s="767" t="s">
        <v>965</v>
      </c>
      <c r="C487" s="767"/>
      <c r="D487" s="767"/>
      <c r="E487" s="767"/>
      <c r="F487" s="767"/>
      <c r="G487" s="767"/>
      <c r="H487" s="767"/>
      <c r="I487" s="767"/>
      <c r="J487" s="767"/>
    </row>
    <row r="488" spans="1:10" s="31" customFormat="1" ht="15" thickBot="1" x14ac:dyDescent="0.25">
      <c r="A488" s="49"/>
      <c r="B488" s="49"/>
      <c r="C488" s="49"/>
      <c r="D488" s="49"/>
      <c r="E488" s="49"/>
      <c r="F488" s="49"/>
      <c r="G488" s="49"/>
      <c r="H488" s="49"/>
      <c r="I488" s="49"/>
      <c r="J488" s="49"/>
    </row>
    <row r="489" spans="1:10" s="31" customFormat="1" ht="15" thickBot="1" x14ac:dyDescent="0.25">
      <c r="A489" s="2663" t="s">
        <v>727</v>
      </c>
      <c r="B489" s="2663"/>
      <c r="C489" s="2663" t="s">
        <v>22</v>
      </c>
      <c r="D489" s="2663"/>
      <c r="E489" s="2663"/>
      <c r="F489" s="2663"/>
      <c r="G489" s="2663"/>
      <c r="H489" s="2663"/>
      <c r="I489" s="2663"/>
      <c r="J489" s="2663"/>
    </row>
    <row r="490" spans="1:10" s="31" customFormat="1" ht="15" thickBot="1" x14ac:dyDescent="0.25">
      <c r="A490" s="2663"/>
      <c r="B490" s="2663"/>
      <c r="C490" s="2664" t="s">
        <v>116</v>
      </c>
      <c r="D490" s="2665"/>
      <c r="E490" s="2666" t="s">
        <v>729</v>
      </c>
      <c r="F490" s="2667"/>
      <c r="G490" s="2666" t="s">
        <v>730</v>
      </c>
      <c r="H490" s="2922"/>
      <c r="I490" s="2666" t="s">
        <v>117</v>
      </c>
      <c r="J490" s="2924"/>
    </row>
    <row r="491" spans="1:10" s="31" customFormat="1" ht="26.25" thickBot="1" x14ac:dyDescent="0.25">
      <c r="A491" s="2663"/>
      <c r="B491" s="2663"/>
      <c r="C491" s="200" t="s">
        <v>118</v>
      </c>
      <c r="D491" s="376" t="s">
        <v>728</v>
      </c>
      <c r="E491" s="2668"/>
      <c r="F491" s="2669"/>
      <c r="G491" s="2668"/>
      <c r="H491" s="2923"/>
      <c r="I491" s="2668"/>
      <c r="J491" s="2925"/>
    </row>
    <row r="492" spans="1:10" s="31" customFormat="1" ht="15" thickBot="1" x14ac:dyDescent="0.25">
      <c r="A492" s="2909" t="s">
        <v>119</v>
      </c>
      <c r="B492" s="2161"/>
      <c r="C492" s="2161"/>
      <c r="D492" s="2161"/>
      <c r="E492" s="2161"/>
      <c r="F492" s="2161"/>
      <c r="G492" s="2161"/>
      <c r="H492" s="2161"/>
      <c r="I492" s="2161"/>
      <c r="J492" s="2910"/>
    </row>
    <row r="493" spans="1:10" s="31" customFormat="1" x14ac:dyDescent="0.2">
      <c r="A493" s="1841"/>
      <c r="B493" s="1842"/>
      <c r="C493" s="291"/>
      <c r="D493" s="292"/>
      <c r="E493" s="1808"/>
      <c r="F493" s="1809"/>
      <c r="G493" s="1810"/>
      <c r="H493" s="1811"/>
      <c r="I493" s="1808"/>
      <c r="J493" s="1812"/>
    </row>
    <row r="494" spans="1:10" s="31" customFormat="1" x14ac:dyDescent="0.2">
      <c r="A494" s="1819"/>
      <c r="B494" s="1820"/>
      <c r="C494" s="291"/>
      <c r="D494" s="293"/>
      <c r="E494" s="1817"/>
      <c r="F494" s="1880"/>
      <c r="G494" s="1834"/>
      <c r="H494" s="1881"/>
      <c r="I494" s="1817"/>
      <c r="J494" s="1818"/>
    </row>
    <row r="495" spans="1:10" s="31" customFormat="1" x14ac:dyDescent="0.2">
      <c r="A495" s="1819"/>
      <c r="B495" s="1820"/>
      <c r="C495" s="291"/>
      <c r="D495" s="293"/>
      <c r="E495" s="1817"/>
      <c r="F495" s="1880"/>
      <c r="G495" s="1834"/>
      <c r="H495" s="1881"/>
      <c r="I495" s="1817"/>
      <c r="J495" s="1818"/>
    </row>
    <row r="496" spans="1:10" s="31" customFormat="1" x14ac:dyDescent="0.2">
      <c r="A496" s="1819"/>
      <c r="B496" s="1820"/>
      <c r="C496" s="291"/>
      <c r="D496" s="293"/>
      <c r="E496" s="1817"/>
      <c r="F496" s="1880"/>
      <c r="G496" s="1834"/>
      <c r="H496" s="1881"/>
      <c r="I496" s="1817"/>
      <c r="J496" s="1818"/>
    </row>
    <row r="497" spans="1:10" s="31" customFormat="1" ht="15" thickBot="1" x14ac:dyDescent="0.25">
      <c r="A497" s="1813"/>
      <c r="B497" s="1814"/>
      <c r="C497" s="294"/>
      <c r="D497" s="295"/>
      <c r="E497" s="1815"/>
      <c r="F497" s="1816"/>
      <c r="G497" s="1836"/>
      <c r="H497" s="1837"/>
      <c r="I497" s="1815"/>
      <c r="J497" s="1840"/>
    </row>
    <row r="498" spans="1:10" s="31" customFormat="1" ht="15" thickBot="1" x14ac:dyDescent="0.25">
      <c r="A498" s="922" t="s">
        <v>120</v>
      </c>
      <c r="B498" s="1838"/>
      <c r="C498" s="1838"/>
      <c r="D498" s="1838"/>
      <c r="E498" s="1838"/>
      <c r="F498" s="1838"/>
      <c r="G498" s="1838"/>
      <c r="H498" s="1838"/>
      <c r="I498" s="1838"/>
      <c r="J498" s="1839"/>
    </row>
    <row r="499" spans="1:10" s="31" customFormat="1" x14ac:dyDescent="0.2">
      <c r="A499" s="1841"/>
      <c r="B499" s="1842"/>
      <c r="C499" s="291"/>
      <c r="D499" s="292"/>
      <c r="E499" s="1808"/>
      <c r="F499" s="1809"/>
      <c r="G499" s="1810"/>
      <c r="H499" s="1811"/>
      <c r="I499" s="1808"/>
      <c r="J499" s="1812"/>
    </row>
    <row r="500" spans="1:10" s="31" customFormat="1" x14ac:dyDescent="0.2">
      <c r="A500" s="1819"/>
      <c r="B500" s="1820"/>
      <c r="C500" s="291"/>
      <c r="D500" s="293"/>
      <c r="E500" s="1817"/>
      <c r="F500" s="1880"/>
      <c r="G500" s="1834"/>
      <c r="H500" s="1881"/>
      <c r="I500" s="1817"/>
      <c r="J500" s="1818"/>
    </row>
    <row r="501" spans="1:10" s="31" customFormat="1" x14ac:dyDescent="0.2">
      <c r="A501" s="1819"/>
      <c r="B501" s="1820"/>
      <c r="C501" s="291"/>
      <c r="D501" s="293"/>
      <c r="E501" s="1817"/>
      <c r="F501" s="1880"/>
      <c r="G501" s="1834"/>
      <c r="H501" s="1881"/>
      <c r="I501" s="1817"/>
      <c r="J501" s="1818"/>
    </row>
    <row r="502" spans="1:10" s="31" customFormat="1" x14ac:dyDescent="0.2">
      <c r="A502" s="1819"/>
      <c r="B502" s="1820"/>
      <c r="C502" s="291"/>
      <c r="D502" s="293"/>
      <c r="E502" s="1817"/>
      <c r="F502" s="1880"/>
      <c r="G502" s="1834"/>
      <c r="H502" s="1881"/>
      <c r="I502" s="1817"/>
      <c r="J502" s="1818"/>
    </row>
    <row r="503" spans="1:10" s="31" customFormat="1" ht="15" thickBot="1" x14ac:dyDescent="0.25">
      <c r="A503" s="1813"/>
      <c r="B503" s="1814"/>
      <c r="C503" s="294"/>
      <c r="D503" s="295"/>
      <c r="E503" s="1815"/>
      <c r="F503" s="1816"/>
      <c r="G503" s="1836"/>
      <c r="H503" s="1837"/>
      <c r="I503" s="1815"/>
      <c r="J503" s="1840"/>
    </row>
    <row r="504" spans="1:10" s="31" customFormat="1" ht="15" thickBot="1" x14ac:dyDescent="0.25">
      <c r="A504" s="922" t="s">
        <v>121</v>
      </c>
      <c r="B504" s="1838"/>
      <c r="C504" s="1838"/>
      <c r="D504" s="1838"/>
      <c r="E504" s="1838"/>
      <c r="F504" s="1838"/>
      <c r="G504" s="1838"/>
      <c r="H504" s="1838"/>
      <c r="I504" s="1838"/>
      <c r="J504" s="1839"/>
    </row>
    <row r="505" spans="1:10" s="31" customFormat="1" x14ac:dyDescent="0.2">
      <c r="A505" s="1841"/>
      <c r="B505" s="1842"/>
      <c r="C505" s="291"/>
      <c r="D505" s="292"/>
      <c r="E505" s="1808"/>
      <c r="F505" s="1809"/>
      <c r="G505" s="1810"/>
      <c r="H505" s="1811"/>
      <c r="I505" s="1808"/>
      <c r="J505" s="1812"/>
    </row>
    <row r="506" spans="1:10" s="31" customFormat="1" x14ac:dyDescent="0.2">
      <c r="A506" s="1819"/>
      <c r="B506" s="1820"/>
      <c r="C506" s="291"/>
      <c r="D506" s="293"/>
      <c r="E506" s="1817"/>
      <c r="F506" s="1880"/>
      <c r="G506" s="1834"/>
      <c r="H506" s="1881"/>
      <c r="I506" s="1817"/>
      <c r="J506" s="1818"/>
    </row>
    <row r="507" spans="1:10" s="31" customFormat="1" x14ac:dyDescent="0.2">
      <c r="A507" s="1819"/>
      <c r="B507" s="1820"/>
      <c r="C507" s="291"/>
      <c r="D507" s="293"/>
      <c r="E507" s="1817"/>
      <c r="F507" s="1880"/>
      <c r="G507" s="1834"/>
      <c r="H507" s="1881"/>
      <c r="I507" s="1817"/>
      <c r="J507" s="1818"/>
    </row>
    <row r="508" spans="1:10" s="31" customFormat="1" x14ac:dyDescent="0.2">
      <c r="A508" s="1819"/>
      <c r="B508" s="1820"/>
      <c r="C508" s="291"/>
      <c r="D508" s="293"/>
      <c r="E508" s="1817"/>
      <c r="F508" s="1880"/>
      <c r="G508" s="1834"/>
      <c r="H508" s="1881"/>
      <c r="I508" s="1817"/>
      <c r="J508" s="1818"/>
    </row>
    <row r="509" spans="1:10" s="31" customFormat="1" ht="15" thickBot="1" x14ac:dyDescent="0.25">
      <c r="A509" s="1813"/>
      <c r="B509" s="1814"/>
      <c r="C509" s="294"/>
      <c r="D509" s="295"/>
      <c r="E509" s="1815"/>
      <c r="F509" s="1816"/>
      <c r="G509" s="1836"/>
      <c r="H509" s="1837"/>
      <c r="I509" s="1815"/>
      <c r="J509" s="1840"/>
    </row>
    <row r="510" spans="1:10" s="31" customFormat="1" ht="14.45" customHeight="1" thickBot="1" x14ac:dyDescent="0.25">
      <c r="A510" s="922" t="s">
        <v>1030</v>
      </c>
      <c r="B510" s="1838"/>
      <c r="C510" s="1838"/>
      <c r="D510" s="1838"/>
      <c r="E510" s="1838"/>
      <c r="F510" s="1838"/>
      <c r="G510" s="1838"/>
      <c r="H510" s="1838"/>
      <c r="I510" s="1838"/>
      <c r="J510" s="1839"/>
    </row>
    <row r="511" spans="1:10" s="31" customFormat="1" x14ac:dyDescent="0.2">
      <c r="A511" s="1843"/>
      <c r="B511" s="1844"/>
      <c r="C511" s="291"/>
      <c r="D511" s="292"/>
      <c r="E511" s="1808"/>
      <c r="F511" s="1845"/>
      <c r="G511" s="1810"/>
      <c r="H511" s="1846"/>
      <c r="I511" s="1808"/>
      <c r="J511" s="1812"/>
    </row>
    <row r="512" spans="1:10" s="31" customFormat="1" x14ac:dyDescent="0.2">
      <c r="A512" s="1819"/>
      <c r="B512" s="1820"/>
      <c r="C512" s="291"/>
      <c r="D512" s="293"/>
      <c r="E512" s="1817"/>
      <c r="F512" s="1833"/>
      <c r="G512" s="1834"/>
      <c r="H512" s="1835"/>
      <c r="I512" s="1817"/>
      <c r="J512" s="1818"/>
    </row>
    <row r="513" spans="1:10" s="31" customFormat="1" x14ac:dyDescent="0.2">
      <c r="A513" s="1819"/>
      <c r="B513" s="1820"/>
      <c r="C513" s="291"/>
      <c r="D513" s="293"/>
      <c r="E513" s="1817"/>
      <c r="F513" s="1833"/>
      <c r="G513" s="1834"/>
      <c r="H513" s="1835"/>
      <c r="I513" s="1817"/>
      <c r="J513" s="1818"/>
    </row>
    <row r="514" spans="1:10" s="31" customFormat="1" x14ac:dyDescent="0.2">
      <c r="A514" s="1819"/>
      <c r="B514" s="1820"/>
      <c r="C514" s="291"/>
      <c r="D514" s="293"/>
      <c r="E514" s="1817"/>
      <c r="F514" s="1833"/>
      <c r="G514" s="1834"/>
      <c r="H514" s="1835"/>
      <c r="I514" s="1817"/>
      <c r="J514" s="1818"/>
    </row>
    <row r="515" spans="1:10" s="31" customFormat="1" ht="15" thickBot="1" x14ac:dyDescent="0.25">
      <c r="A515" s="1813"/>
      <c r="B515" s="1814"/>
      <c r="C515" s="296"/>
      <c r="D515" s="297"/>
      <c r="E515" s="1815"/>
      <c r="F515" s="1847"/>
      <c r="G515" s="1836"/>
      <c r="H515" s="1848"/>
      <c r="I515" s="1815"/>
      <c r="J515" s="1840"/>
    </row>
    <row r="516" spans="1:10" s="31" customFormat="1" ht="15" thickBot="1" x14ac:dyDescent="0.25">
      <c r="A516" s="922" t="s">
        <v>122</v>
      </c>
      <c r="B516" s="1838"/>
      <c r="C516" s="1838"/>
      <c r="D516" s="1838"/>
      <c r="E516" s="1838"/>
      <c r="F516" s="1838"/>
      <c r="G516" s="1838"/>
      <c r="H516" s="1838"/>
      <c r="I516" s="1838"/>
      <c r="J516" s="1839"/>
    </row>
    <row r="517" spans="1:10" s="31" customFormat="1" x14ac:dyDescent="0.2">
      <c r="A517" s="1843"/>
      <c r="B517" s="1844"/>
      <c r="C517" s="291"/>
      <c r="D517" s="292"/>
      <c r="E517" s="1808"/>
      <c r="F517" s="1845"/>
      <c r="G517" s="1810"/>
      <c r="H517" s="1846"/>
      <c r="I517" s="1808"/>
      <c r="J517" s="1812"/>
    </row>
    <row r="518" spans="1:10" s="31" customFormat="1" x14ac:dyDescent="0.2">
      <c r="A518" s="1819"/>
      <c r="B518" s="1820"/>
      <c r="C518" s="291"/>
      <c r="D518" s="293"/>
      <c r="E518" s="1817"/>
      <c r="F518" s="1833"/>
      <c r="G518" s="1834"/>
      <c r="H518" s="1835"/>
      <c r="I518" s="1817"/>
      <c r="J518" s="1818"/>
    </row>
    <row r="519" spans="1:10" s="31" customFormat="1" x14ac:dyDescent="0.2">
      <c r="A519" s="1819"/>
      <c r="B519" s="1820"/>
      <c r="C519" s="291"/>
      <c r="D519" s="293"/>
      <c r="E519" s="1817"/>
      <c r="F519" s="1833"/>
      <c r="G519" s="1834"/>
      <c r="H519" s="1835"/>
      <c r="I519" s="1817"/>
      <c r="J519" s="1818"/>
    </row>
    <row r="520" spans="1:10" s="31" customFormat="1" x14ac:dyDescent="0.2">
      <c r="A520" s="1819"/>
      <c r="B520" s="1820"/>
      <c r="C520" s="291"/>
      <c r="D520" s="293"/>
      <c r="E520" s="1817"/>
      <c r="F520" s="1833"/>
      <c r="G520" s="1834"/>
      <c r="H520" s="1835"/>
      <c r="I520" s="1817"/>
      <c r="J520" s="1818"/>
    </row>
    <row r="521" spans="1:10" s="31" customFormat="1" ht="15" thickBot="1" x14ac:dyDescent="0.25">
      <c r="A521" s="1822"/>
      <c r="B521" s="1823"/>
      <c r="C521" s="296"/>
      <c r="D521" s="297"/>
      <c r="E521" s="1824"/>
      <c r="F521" s="1825"/>
      <c r="G521" s="1826"/>
      <c r="H521" s="1827"/>
      <c r="I521" s="1824"/>
      <c r="J521" s="1828"/>
    </row>
    <row r="522" spans="1:10" s="31" customFormat="1" ht="15" thickBot="1" x14ac:dyDescent="0.25">
      <c r="A522" s="1829" t="s">
        <v>123</v>
      </c>
      <c r="B522" s="1830"/>
      <c r="C522" s="1830"/>
      <c r="D522" s="1830"/>
      <c r="E522" s="1830"/>
      <c r="F522" s="1830"/>
      <c r="G522" s="1830"/>
      <c r="H522" s="1830"/>
      <c r="I522" s="1831" t="str">
        <f>IF(SUM(I493+I494+I495+I496+I497+I499+I500+I501+I502+I503+I505+I506+I507+I508+I509+I517+I518+I519+I520+I521)=0,"",SUM(I493+I494+I495+I496+I497+I499+I500+I501+I502+I503+I505+I506+I507+I508+I509+I517+I518+I519+I520+I521))</f>
        <v/>
      </c>
      <c r="J522" s="1832"/>
    </row>
    <row r="523" spans="1:10" s="31" customFormat="1" x14ac:dyDescent="0.2">
      <c r="A523" s="49"/>
      <c r="B523" s="49"/>
      <c r="C523" s="49"/>
      <c r="D523" s="49"/>
      <c r="E523" s="49"/>
      <c r="F523" s="49"/>
      <c r="G523" s="49"/>
      <c r="H523" s="49"/>
      <c r="I523" s="57"/>
      <c r="J523" s="57"/>
    </row>
    <row r="524" spans="1:10" s="31" customFormat="1" ht="31.9" customHeight="1" x14ac:dyDescent="0.2">
      <c r="A524" s="767" t="s">
        <v>1033</v>
      </c>
      <c r="B524" s="767"/>
      <c r="C524" s="767"/>
      <c r="D524" s="767"/>
      <c r="E524" s="767"/>
      <c r="F524" s="767"/>
      <c r="G524" s="767"/>
      <c r="H524" s="767"/>
      <c r="I524" s="767"/>
      <c r="J524" s="767"/>
    </row>
    <row r="525" spans="1:10" s="31" customFormat="1" ht="15" thickBot="1" x14ac:dyDescent="0.25">
      <c r="A525" s="377"/>
      <c r="B525" s="377"/>
      <c r="C525" s="377"/>
      <c r="D525" s="377"/>
      <c r="E525" s="377"/>
      <c r="F525" s="377"/>
      <c r="G525" s="377"/>
      <c r="H525" s="377"/>
      <c r="I525" s="377"/>
      <c r="J525" s="377"/>
    </row>
    <row r="526" spans="1:10" s="31" customFormat="1" x14ac:dyDescent="0.2">
      <c r="A526" s="3081"/>
      <c r="B526" s="3082"/>
      <c r="C526" s="3082"/>
      <c r="D526" s="3082"/>
      <c r="E526" s="3082"/>
      <c r="F526" s="3082"/>
      <c r="G526" s="3082"/>
      <c r="H526" s="3082"/>
      <c r="I526" s="3082"/>
      <c r="J526" s="3083"/>
    </row>
    <row r="527" spans="1:10" s="31" customFormat="1" ht="15" thickBot="1" x14ac:dyDescent="0.25">
      <c r="A527" s="3084"/>
      <c r="B527" s="3085"/>
      <c r="C527" s="3085"/>
      <c r="D527" s="3085"/>
      <c r="E527" s="3085"/>
      <c r="F527" s="3085"/>
      <c r="G527" s="3085"/>
      <c r="H527" s="3085"/>
      <c r="I527" s="3085"/>
      <c r="J527" s="3086"/>
    </row>
    <row r="528" spans="1:10" s="31" customFormat="1" x14ac:dyDescent="0.2">
      <c r="A528" s="377"/>
      <c r="B528" s="377"/>
      <c r="C528" s="377"/>
      <c r="D528" s="377"/>
      <c r="E528" s="377"/>
      <c r="F528" s="377"/>
      <c r="G528" s="377"/>
      <c r="H528" s="377"/>
      <c r="I528" s="377"/>
      <c r="J528" s="377"/>
    </row>
    <row r="529" spans="1:12" s="31" customFormat="1" x14ac:dyDescent="0.2">
      <c r="A529" s="767" t="s">
        <v>981</v>
      </c>
      <c r="B529" s="767"/>
      <c r="C529" s="767"/>
      <c r="D529" s="767"/>
      <c r="E529" s="767"/>
      <c r="F529" s="767"/>
      <c r="G529" s="767"/>
      <c r="H529" s="767"/>
      <c r="I529" s="767"/>
      <c r="J529" s="767"/>
    </row>
    <row r="530" spans="1:12" s="31" customFormat="1" x14ac:dyDescent="0.2">
      <c r="A530" s="54"/>
      <c r="B530" s="54"/>
      <c r="C530" s="54"/>
      <c r="D530" s="54"/>
      <c r="E530" s="54"/>
      <c r="F530" s="54"/>
      <c r="G530" s="54"/>
      <c r="H530" s="54"/>
      <c r="I530" s="54"/>
      <c r="J530" s="54"/>
    </row>
    <row r="531" spans="1:12" s="31" customFormat="1" ht="48" customHeight="1" x14ac:dyDescent="0.2">
      <c r="A531" s="58"/>
      <c r="B531" s="58"/>
      <c r="C531" s="58"/>
      <c r="D531" s="58"/>
      <c r="E531" s="58"/>
      <c r="F531" s="58"/>
      <c r="G531" s="58"/>
      <c r="H531" s="58"/>
      <c r="I531" s="58"/>
      <c r="J531" s="58"/>
    </row>
    <row r="532" spans="1:12" s="31" customFormat="1" ht="28.5" x14ac:dyDescent="0.2">
      <c r="A532" s="59" t="s">
        <v>124</v>
      </c>
      <c r="B532" s="987" t="s">
        <v>966</v>
      </c>
      <c r="C532" s="987"/>
      <c r="D532" s="987"/>
      <c r="E532" s="987"/>
      <c r="F532" s="987"/>
      <c r="G532" s="987"/>
      <c r="H532" s="987"/>
      <c r="I532" s="987"/>
      <c r="J532" s="987"/>
    </row>
    <row r="533" spans="1:12" s="31" customFormat="1" ht="15" thickBot="1" x14ac:dyDescent="0.25">
      <c r="A533" s="3034" t="s">
        <v>933</v>
      </c>
      <c r="B533" s="3034"/>
      <c r="C533" s="3034"/>
      <c r="D533" s="3034"/>
      <c r="E533" s="3034"/>
      <c r="F533" s="3034"/>
      <c r="G533" s="3034"/>
      <c r="H533" s="3034"/>
      <c r="I533" s="3034"/>
      <c r="J533" s="3034"/>
    </row>
    <row r="534" spans="1:12" s="31" customFormat="1" ht="15.75" thickTop="1" thickBot="1" x14ac:dyDescent="0.25">
      <c r="A534" s="1778" t="s">
        <v>731</v>
      </c>
      <c r="B534" s="1780" t="s">
        <v>125</v>
      </c>
      <c r="C534" s="1780"/>
      <c r="D534" s="1780"/>
      <c r="E534" s="1780"/>
      <c r="F534" s="1780"/>
      <c r="G534" s="1780"/>
      <c r="H534" s="1780"/>
      <c r="I534" s="1780"/>
      <c r="J534" s="1781"/>
    </row>
    <row r="535" spans="1:12" s="31" customFormat="1" x14ac:dyDescent="0.2">
      <c r="A535" s="1779"/>
      <c r="B535" s="1782" t="s">
        <v>126</v>
      </c>
      <c r="C535" s="1784" t="s">
        <v>732</v>
      </c>
      <c r="D535" s="1784" t="s">
        <v>733</v>
      </c>
      <c r="E535" s="1784" t="s">
        <v>127</v>
      </c>
      <c r="F535" s="1784" t="s">
        <v>128</v>
      </c>
      <c r="G535" s="1784" t="s">
        <v>129</v>
      </c>
      <c r="H535" s="1784" t="s">
        <v>734</v>
      </c>
      <c r="I535" s="1784" t="s">
        <v>735</v>
      </c>
      <c r="J535" s="1787" t="s">
        <v>84</v>
      </c>
    </row>
    <row r="536" spans="1:12" s="31" customFormat="1" x14ac:dyDescent="0.2">
      <c r="A536" s="1779"/>
      <c r="B536" s="1782"/>
      <c r="C536" s="1785"/>
      <c r="D536" s="1785"/>
      <c r="E536" s="1785"/>
      <c r="F536" s="1785"/>
      <c r="G536" s="1785"/>
      <c r="H536" s="1785"/>
      <c r="I536" s="1785"/>
      <c r="J536" s="1788"/>
    </row>
    <row r="537" spans="1:12" s="31" customFormat="1" ht="60" customHeight="1" thickBot="1" x14ac:dyDescent="0.25">
      <c r="A537" s="1821"/>
      <c r="B537" s="1783"/>
      <c r="C537" s="1786"/>
      <c r="D537" s="1786"/>
      <c r="E537" s="1786"/>
      <c r="F537" s="1786"/>
      <c r="G537" s="1786"/>
      <c r="H537" s="1786"/>
      <c r="I537" s="1786"/>
      <c r="J537" s="1789"/>
    </row>
    <row r="538" spans="1:12" s="31" customFormat="1" ht="15.75" thickTop="1" thickBot="1" x14ac:dyDescent="0.25">
      <c r="A538" s="1736" t="s">
        <v>85</v>
      </c>
      <c r="B538" s="1737"/>
      <c r="C538" s="1737"/>
      <c r="D538" s="1737"/>
      <c r="E538" s="1737"/>
      <c r="F538" s="1737"/>
      <c r="G538" s="1737"/>
      <c r="H538" s="1737"/>
      <c r="I538" s="1737"/>
      <c r="J538" s="1738"/>
    </row>
    <row r="539" spans="1:12" s="31" customFormat="1" ht="32.25" thickBot="1" x14ac:dyDescent="0.25">
      <c r="A539" s="445" t="s">
        <v>736</v>
      </c>
      <c r="B539" s="431">
        <f t="shared" ref="B539:I539" si="26">IF(B568&gt;0,B568,IF(B568=0,0,""))</f>
        <v>0</v>
      </c>
      <c r="C539" s="431">
        <f t="shared" si="26"/>
        <v>0</v>
      </c>
      <c r="D539" s="431">
        <f t="shared" si="26"/>
        <v>0</v>
      </c>
      <c r="E539" s="431">
        <f t="shared" si="26"/>
        <v>0</v>
      </c>
      <c r="F539" s="431">
        <f t="shared" si="26"/>
        <v>0</v>
      </c>
      <c r="G539" s="431">
        <f t="shared" si="26"/>
        <v>0</v>
      </c>
      <c r="H539" s="431">
        <f t="shared" si="26"/>
        <v>0</v>
      </c>
      <c r="I539" s="442">
        <f t="shared" si="26"/>
        <v>0</v>
      </c>
      <c r="J539" s="432">
        <f>SUM(B539:I539)</f>
        <v>0</v>
      </c>
    </row>
    <row r="540" spans="1:12" s="31" customFormat="1" x14ac:dyDescent="0.2">
      <c r="A540" s="446" t="s">
        <v>87</v>
      </c>
      <c r="B540" s="433"/>
      <c r="C540" s="434"/>
      <c r="D540" s="434"/>
      <c r="E540" s="443"/>
      <c r="F540" s="434"/>
      <c r="G540" s="434"/>
      <c r="H540" s="434"/>
      <c r="I540" s="434"/>
      <c r="J540" s="441">
        <f>SUM(B540:I540)</f>
        <v>0</v>
      </c>
    </row>
    <row r="541" spans="1:12" s="31" customFormat="1" x14ac:dyDescent="0.2">
      <c r="A541" s="447" t="s">
        <v>88</v>
      </c>
      <c r="B541" s="435"/>
      <c r="C541" s="408"/>
      <c r="D541" s="408"/>
      <c r="E541" s="444"/>
      <c r="F541" s="408"/>
      <c r="G541" s="408"/>
      <c r="H541" s="408"/>
      <c r="I541" s="408"/>
      <c r="J541" s="436">
        <f>SUM(B541:I541)</f>
        <v>0</v>
      </c>
      <c r="L541" s="388"/>
    </row>
    <row r="542" spans="1:12" s="31" customFormat="1" ht="15" thickBot="1" x14ac:dyDescent="0.25">
      <c r="A542" s="448" t="s">
        <v>89</v>
      </c>
      <c r="B542" s="449"/>
      <c r="C542" s="414"/>
      <c r="D542" s="414"/>
      <c r="E542" s="450"/>
      <c r="F542" s="414"/>
      <c r="G542" s="414"/>
      <c r="H542" s="414"/>
      <c r="I542" s="414"/>
      <c r="J542" s="451">
        <f>SUM(B542:I542)</f>
        <v>0</v>
      </c>
    </row>
    <row r="543" spans="1:12" s="31" customFormat="1" ht="32.25" thickBot="1" x14ac:dyDescent="0.25">
      <c r="A543" s="445" t="s">
        <v>737</v>
      </c>
      <c r="B543" s="437">
        <f t="shared" ref="B543:I543" si="27">IFERROR(B539+B540-B541+B542,"CHYBA")</f>
        <v>0</v>
      </c>
      <c r="C543" s="431">
        <f t="shared" si="27"/>
        <v>0</v>
      </c>
      <c r="D543" s="431">
        <f t="shared" si="27"/>
        <v>0</v>
      </c>
      <c r="E543" s="431">
        <f t="shared" si="27"/>
        <v>0</v>
      </c>
      <c r="F543" s="431">
        <f t="shared" si="27"/>
        <v>0</v>
      </c>
      <c r="G543" s="431">
        <f t="shared" si="27"/>
        <v>0</v>
      </c>
      <c r="H543" s="431">
        <f t="shared" si="27"/>
        <v>0</v>
      </c>
      <c r="I543" s="442">
        <f t="shared" si="27"/>
        <v>0</v>
      </c>
      <c r="J543" s="432">
        <f>SUM(B543:I543)</f>
        <v>0</v>
      </c>
    </row>
    <row r="544" spans="1:12" s="31" customFormat="1" ht="15" thickBot="1" x14ac:dyDescent="0.25">
      <c r="A544" s="1775" t="s">
        <v>92</v>
      </c>
      <c r="B544" s="1776"/>
      <c r="C544" s="1776"/>
      <c r="D544" s="1776"/>
      <c r="E544" s="1776"/>
      <c r="F544" s="1776"/>
      <c r="G544" s="1776"/>
      <c r="H544" s="1776"/>
      <c r="I544" s="1776"/>
      <c r="J544" s="1777"/>
    </row>
    <row r="545" spans="1:10" s="31" customFormat="1" ht="32.25" thickBot="1" x14ac:dyDescent="0.25">
      <c r="A545" s="445" t="s">
        <v>736</v>
      </c>
      <c r="B545" s="430">
        <f>IF(B574&gt;0,B574,IF(B574=0,0,""))</f>
        <v>0</v>
      </c>
      <c r="C545" s="431">
        <f t="shared" ref="C545:I545" si="28">IF(C574&gt;0,C574,IF(C574=0,0,""))</f>
        <v>0</v>
      </c>
      <c r="D545" s="431">
        <f t="shared" si="28"/>
        <v>0</v>
      </c>
      <c r="E545" s="431">
        <f t="shared" si="28"/>
        <v>0</v>
      </c>
      <c r="F545" s="431">
        <f t="shared" si="28"/>
        <v>0</v>
      </c>
      <c r="G545" s="431">
        <f t="shared" si="28"/>
        <v>0</v>
      </c>
      <c r="H545" s="431">
        <f t="shared" si="28"/>
        <v>0</v>
      </c>
      <c r="I545" s="442">
        <f t="shared" si="28"/>
        <v>0</v>
      </c>
      <c r="J545" s="432">
        <f>SUM(B545:I545)</f>
        <v>0</v>
      </c>
    </row>
    <row r="546" spans="1:10" s="31" customFormat="1" x14ac:dyDescent="0.2">
      <c r="A546" s="446" t="s">
        <v>87</v>
      </c>
      <c r="B546" s="433"/>
      <c r="C546" s="434"/>
      <c r="D546" s="434"/>
      <c r="E546" s="443"/>
      <c r="F546" s="434"/>
      <c r="G546" s="434"/>
      <c r="H546" s="434"/>
      <c r="I546" s="434"/>
      <c r="J546" s="441">
        <f>SUM(B546:I546)</f>
        <v>0</v>
      </c>
    </row>
    <row r="547" spans="1:10" s="31" customFormat="1" x14ac:dyDescent="0.2">
      <c r="A547" s="447" t="s">
        <v>88</v>
      </c>
      <c r="B547" s="435"/>
      <c r="C547" s="408"/>
      <c r="D547" s="408"/>
      <c r="E547" s="444"/>
      <c r="F547" s="408"/>
      <c r="G547" s="408"/>
      <c r="H547" s="408"/>
      <c r="I547" s="408"/>
      <c r="J547" s="436">
        <f>SUM(B547:I547)</f>
        <v>0</v>
      </c>
    </row>
    <row r="548" spans="1:10" s="31" customFormat="1" ht="15" thickBot="1" x14ac:dyDescent="0.25">
      <c r="A548" s="448" t="s">
        <v>89</v>
      </c>
      <c r="B548" s="449"/>
      <c r="C548" s="414"/>
      <c r="D548" s="414"/>
      <c r="E548" s="450"/>
      <c r="F548" s="414"/>
      <c r="G548" s="414"/>
      <c r="H548" s="414"/>
      <c r="I548" s="414"/>
      <c r="J548" s="451">
        <f>SUM(B548:I548)</f>
        <v>0</v>
      </c>
    </row>
    <row r="549" spans="1:10" s="31" customFormat="1" ht="32.25" thickBot="1" x14ac:dyDescent="0.25">
      <c r="A549" s="445" t="s">
        <v>737</v>
      </c>
      <c r="B549" s="437">
        <f t="shared" ref="B549:I549" si="29">IFERROR(B545+B546-B547+B548,"CHYBA")</f>
        <v>0</v>
      </c>
      <c r="C549" s="431">
        <f t="shared" si="29"/>
        <v>0</v>
      </c>
      <c r="D549" s="431">
        <f t="shared" si="29"/>
        <v>0</v>
      </c>
      <c r="E549" s="431">
        <f t="shared" si="29"/>
        <v>0</v>
      </c>
      <c r="F549" s="431">
        <f t="shared" si="29"/>
        <v>0</v>
      </c>
      <c r="G549" s="431">
        <f t="shared" si="29"/>
        <v>0</v>
      </c>
      <c r="H549" s="431">
        <f t="shared" si="29"/>
        <v>0</v>
      </c>
      <c r="I549" s="442">
        <f t="shared" si="29"/>
        <v>0</v>
      </c>
      <c r="J549" s="432">
        <f>SUM(B549:I549)</f>
        <v>0</v>
      </c>
    </row>
    <row r="550" spans="1:10" s="31" customFormat="1" ht="15" thickBot="1" x14ac:dyDescent="0.25">
      <c r="A550" s="1775" t="s">
        <v>117</v>
      </c>
      <c r="B550" s="1776"/>
      <c r="C550" s="1776"/>
      <c r="D550" s="1776"/>
      <c r="E550" s="1776"/>
      <c r="F550" s="1776"/>
      <c r="G550" s="1776"/>
      <c r="H550" s="1776"/>
      <c r="I550" s="1776"/>
      <c r="J550" s="1777"/>
    </row>
    <row r="551" spans="1:10" s="31" customFormat="1" ht="32.25" thickBot="1" x14ac:dyDescent="0.25">
      <c r="A551" s="445" t="s">
        <v>736</v>
      </c>
      <c r="B551" s="452">
        <f t="shared" ref="B551:I551" si="30">IFERROR(B539-B545,"CHYBA!")</f>
        <v>0</v>
      </c>
      <c r="C551" s="431">
        <f t="shared" si="30"/>
        <v>0</v>
      </c>
      <c r="D551" s="431">
        <f t="shared" si="30"/>
        <v>0</v>
      </c>
      <c r="E551" s="431">
        <f t="shared" si="30"/>
        <v>0</v>
      </c>
      <c r="F551" s="431">
        <f t="shared" si="30"/>
        <v>0</v>
      </c>
      <c r="G551" s="431">
        <f t="shared" si="30"/>
        <v>0</v>
      </c>
      <c r="H551" s="431">
        <f t="shared" si="30"/>
        <v>0</v>
      </c>
      <c r="I551" s="431">
        <f t="shared" si="30"/>
        <v>0</v>
      </c>
      <c r="J551" s="432">
        <f>SUM(B551:I551)</f>
        <v>0</v>
      </c>
    </row>
    <row r="552" spans="1:10" s="31" customFormat="1" ht="32.25" thickBot="1" x14ac:dyDescent="0.25">
      <c r="A552" s="453" t="s">
        <v>738</v>
      </c>
      <c r="B552" s="438">
        <f t="shared" ref="B552:I552" si="31">IFERROR(B543-B549,"CHYBA!")</f>
        <v>0</v>
      </c>
      <c r="C552" s="439">
        <f t="shared" si="31"/>
        <v>0</v>
      </c>
      <c r="D552" s="439">
        <f t="shared" si="31"/>
        <v>0</v>
      </c>
      <c r="E552" s="439">
        <f t="shared" si="31"/>
        <v>0</v>
      </c>
      <c r="F552" s="439">
        <f t="shared" si="31"/>
        <v>0</v>
      </c>
      <c r="G552" s="439">
        <f t="shared" si="31"/>
        <v>0</v>
      </c>
      <c r="H552" s="439">
        <f t="shared" si="31"/>
        <v>0</v>
      </c>
      <c r="I552" s="439">
        <f t="shared" si="31"/>
        <v>0</v>
      </c>
      <c r="J552" s="440">
        <f>SUM(B552:I552)</f>
        <v>0</v>
      </c>
    </row>
    <row r="553" spans="1:10" s="31" customFormat="1" ht="15" thickTop="1" x14ac:dyDescent="0.2">
      <c r="A553" s="51"/>
      <c r="B553" s="51"/>
      <c r="C553" s="52"/>
      <c r="D553" s="52"/>
      <c r="E553" s="53"/>
      <c r="F553" s="53"/>
      <c r="G553" s="53"/>
      <c r="H553" s="53"/>
      <c r="I553" s="53"/>
      <c r="J553" s="53"/>
    </row>
    <row r="554" spans="1:10" s="31" customFormat="1" x14ac:dyDescent="0.2">
      <c r="A554" s="767" t="s">
        <v>982</v>
      </c>
      <c r="B554" s="767"/>
      <c r="C554" s="767"/>
      <c r="D554" s="767"/>
      <c r="E554" s="767"/>
      <c r="F554" s="767"/>
      <c r="G554" s="767"/>
      <c r="H554" s="767"/>
      <c r="I554" s="767"/>
      <c r="J554" s="767"/>
    </row>
    <row r="555" spans="1:10" s="31" customFormat="1" x14ac:dyDescent="0.2">
      <c r="A555" s="51"/>
      <c r="B555" s="51"/>
      <c r="C555" s="52"/>
      <c r="D555" s="52"/>
      <c r="E555" s="53"/>
      <c r="F555" s="53"/>
      <c r="G555" s="53"/>
      <c r="H555" s="53"/>
      <c r="I555" s="53"/>
      <c r="J555" s="53"/>
    </row>
    <row r="556" spans="1:10" s="31" customFormat="1" x14ac:dyDescent="0.2">
      <c r="A556" s="1790"/>
      <c r="B556" s="1791"/>
      <c r="C556" s="1791"/>
      <c r="D556" s="1791"/>
      <c r="E556" s="1791"/>
      <c r="F556" s="1791"/>
      <c r="G556" s="1791"/>
      <c r="H556" s="1791"/>
      <c r="I556" s="1791"/>
      <c r="J556" s="1792"/>
    </row>
    <row r="557" spans="1:10" s="31" customFormat="1" x14ac:dyDescent="0.2">
      <c r="A557" s="1793"/>
      <c r="B557" s="1794"/>
      <c r="C557" s="1794"/>
      <c r="D557" s="1794"/>
      <c r="E557" s="1794"/>
      <c r="F557" s="1794"/>
      <c r="G557" s="1794"/>
      <c r="H557" s="1794"/>
      <c r="I557" s="1794"/>
      <c r="J557" s="1795"/>
    </row>
    <row r="558" spans="1:10" s="31" customFormat="1" ht="15" thickBot="1" x14ac:dyDescent="0.25">
      <c r="A558" s="51"/>
      <c r="B558" s="51"/>
      <c r="C558" s="52"/>
      <c r="D558" s="52"/>
      <c r="E558" s="53"/>
      <c r="F558" s="53"/>
      <c r="G558" s="53"/>
      <c r="H558" s="53"/>
      <c r="I558" s="53"/>
      <c r="J558" s="53"/>
    </row>
    <row r="559" spans="1:10" s="31" customFormat="1" ht="15.75" thickTop="1" thickBot="1" x14ac:dyDescent="0.25">
      <c r="A559" s="1778" t="s">
        <v>41</v>
      </c>
      <c r="B559" s="1780" t="s">
        <v>130</v>
      </c>
      <c r="C559" s="1780"/>
      <c r="D559" s="1780"/>
      <c r="E559" s="1780"/>
      <c r="F559" s="1780"/>
      <c r="G559" s="1780"/>
      <c r="H559" s="1780"/>
      <c r="I559" s="1780"/>
      <c r="J559" s="1781"/>
    </row>
    <row r="560" spans="1:10" s="31" customFormat="1" x14ac:dyDescent="0.2">
      <c r="A560" s="1779"/>
      <c r="B560" s="1782" t="s">
        <v>126</v>
      </c>
      <c r="C560" s="1784" t="s">
        <v>732</v>
      </c>
      <c r="D560" s="1784" t="s">
        <v>733</v>
      </c>
      <c r="E560" s="1784" t="s">
        <v>127</v>
      </c>
      <c r="F560" s="1784" t="s">
        <v>128</v>
      </c>
      <c r="G560" s="1784" t="s">
        <v>129</v>
      </c>
      <c r="H560" s="1784" t="s">
        <v>739</v>
      </c>
      <c r="I560" s="1784" t="s">
        <v>735</v>
      </c>
      <c r="J560" s="1787" t="s">
        <v>84</v>
      </c>
    </row>
    <row r="561" spans="1:10" s="31" customFormat="1" x14ac:dyDescent="0.2">
      <c r="A561" s="1779"/>
      <c r="B561" s="1782"/>
      <c r="C561" s="1785"/>
      <c r="D561" s="1785"/>
      <c r="E561" s="1785"/>
      <c r="F561" s="1785"/>
      <c r="G561" s="1785"/>
      <c r="H561" s="1785"/>
      <c r="I561" s="1785"/>
      <c r="J561" s="1788"/>
    </row>
    <row r="562" spans="1:10" s="31" customFormat="1" ht="65.25" customHeight="1" thickBot="1" x14ac:dyDescent="0.25">
      <c r="A562" s="1779"/>
      <c r="B562" s="1783"/>
      <c r="C562" s="1786"/>
      <c r="D562" s="1786"/>
      <c r="E562" s="1786"/>
      <c r="F562" s="1786"/>
      <c r="G562" s="1786"/>
      <c r="H562" s="1786"/>
      <c r="I562" s="1786"/>
      <c r="J562" s="1789"/>
    </row>
    <row r="563" spans="1:10" s="31" customFormat="1" ht="15.75" thickTop="1" thickBot="1" x14ac:dyDescent="0.25">
      <c r="A563" s="1736" t="s">
        <v>85</v>
      </c>
      <c r="B563" s="1737"/>
      <c r="C563" s="1737"/>
      <c r="D563" s="1737"/>
      <c r="E563" s="1737"/>
      <c r="F563" s="1737"/>
      <c r="G563" s="1737"/>
      <c r="H563" s="1737"/>
      <c r="I563" s="1737"/>
      <c r="J563" s="1738"/>
    </row>
    <row r="564" spans="1:10" s="31" customFormat="1" ht="32.25" thickBot="1" x14ac:dyDescent="0.25">
      <c r="A564" s="445" t="s">
        <v>736</v>
      </c>
      <c r="B564" s="430"/>
      <c r="C564" s="431"/>
      <c r="D564" s="431"/>
      <c r="E564" s="431"/>
      <c r="F564" s="431"/>
      <c r="G564" s="431"/>
      <c r="H564" s="431"/>
      <c r="I564" s="442"/>
      <c r="J564" s="432">
        <f>SUM(B564:I564)</f>
        <v>0</v>
      </c>
    </row>
    <row r="565" spans="1:10" s="31" customFormat="1" x14ac:dyDescent="0.2">
      <c r="A565" s="446" t="s">
        <v>87</v>
      </c>
      <c r="B565" s="433"/>
      <c r="C565" s="434"/>
      <c r="D565" s="434"/>
      <c r="E565" s="443"/>
      <c r="F565" s="434"/>
      <c r="G565" s="434"/>
      <c r="H565" s="434"/>
      <c r="I565" s="434"/>
      <c r="J565" s="441">
        <f>SUM(B565:I565)</f>
        <v>0</v>
      </c>
    </row>
    <row r="566" spans="1:10" s="31" customFormat="1" x14ac:dyDescent="0.2">
      <c r="A566" s="447" t="s">
        <v>88</v>
      </c>
      <c r="B566" s="435"/>
      <c r="C566" s="408"/>
      <c r="D566" s="408"/>
      <c r="E566" s="444"/>
      <c r="F566" s="408"/>
      <c r="G566" s="408"/>
      <c r="H566" s="408"/>
      <c r="I566" s="408"/>
      <c r="J566" s="436">
        <f>SUM(B566:I566)</f>
        <v>0</v>
      </c>
    </row>
    <row r="567" spans="1:10" s="31" customFormat="1" ht="15" thickBot="1" x14ac:dyDescent="0.25">
      <c r="A567" s="448" t="s">
        <v>89</v>
      </c>
      <c r="B567" s="449"/>
      <c r="C567" s="414"/>
      <c r="D567" s="414"/>
      <c r="E567" s="450"/>
      <c r="F567" s="414"/>
      <c r="G567" s="414"/>
      <c r="H567" s="414"/>
      <c r="I567" s="414"/>
      <c r="J567" s="451">
        <f>SUM(B567:I567)</f>
        <v>0</v>
      </c>
    </row>
    <row r="568" spans="1:10" s="31" customFormat="1" ht="32.25" thickBot="1" x14ac:dyDescent="0.25">
      <c r="A568" s="445" t="s">
        <v>737</v>
      </c>
      <c r="B568" s="431">
        <f t="shared" ref="B568:I568" si="32">IFERROR(B564+B565-B566+B567,"CHYBA")</f>
        <v>0</v>
      </c>
      <c r="C568" s="431">
        <f t="shared" si="32"/>
        <v>0</v>
      </c>
      <c r="D568" s="431">
        <f t="shared" si="32"/>
        <v>0</v>
      </c>
      <c r="E568" s="431">
        <f t="shared" si="32"/>
        <v>0</v>
      </c>
      <c r="F568" s="431">
        <f t="shared" si="32"/>
        <v>0</v>
      </c>
      <c r="G568" s="431">
        <f t="shared" si="32"/>
        <v>0</v>
      </c>
      <c r="H568" s="431">
        <f t="shared" si="32"/>
        <v>0</v>
      </c>
      <c r="I568" s="442">
        <f t="shared" si="32"/>
        <v>0</v>
      </c>
      <c r="J568" s="432">
        <f>SUM(B568:I568)</f>
        <v>0</v>
      </c>
    </row>
    <row r="569" spans="1:10" s="31" customFormat="1" ht="15" thickBot="1" x14ac:dyDescent="0.25">
      <c r="A569" s="1775" t="s">
        <v>92</v>
      </c>
      <c r="B569" s="1776"/>
      <c r="C569" s="1776"/>
      <c r="D569" s="1776"/>
      <c r="E569" s="1776"/>
      <c r="F569" s="1776"/>
      <c r="G569" s="1776"/>
      <c r="H569" s="1776"/>
      <c r="I569" s="1776"/>
      <c r="J569" s="1777"/>
    </row>
    <row r="570" spans="1:10" s="31" customFormat="1" ht="32.25" thickBot="1" x14ac:dyDescent="0.25">
      <c r="A570" s="445" t="s">
        <v>736</v>
      </c>
      <c r="B570" s="430"/>
      <c r="C570" s="431"/>
      <c r="D570" s="431"/>
      <c r="E570" s="431"/>
      <c r="F570" s="431"/>
      <c r="G570" s="431"/>
      <c r="H570" s="431"/>
      <c r="I570" s="442"/>
      <c r="J570" s="432">
        <f>SUM(B570:I570)</f>
        <v>0</v>
      </c>
    </row>
    <row r="571" spans="1:10" s="31" customFormat="1" x14ac:dyDescent="0.2">
      <c r="A571" s="446" t="s">
        <v>87</v>
      </c>
      <c r="B571" s="433"/>
      <c r="C571" s="434"/>
      <c r="D571" s="434"/>
      <c r="E571" s="443"/>
      <c r="F571" s="434"/>
      <c r="G571" s="434"/>
      <c r="H571" s="434"/>
      <c r="I571" s="434"/>
      <c r="J571" s="441">
        <f>SUM(B571:I571)</f>
        <v>0</v>
      </c>
    </row>
    <row r="572" spans="1:10" s="31" customFormat="1" x14ac:dyDescent="0.2">
      <c r="A572" s="447" t="s">
        <v>88</v>
      </c>
      <c r="B572" s="435"/>
      <c r="C572" s="408"/>
      <c r="D572" s="408"/>
      <c r="E572" s="444"/>
      <c r="F572" s="408"/>
      <c r="G572" s="408"/>
      <c r="H572" s="408"/>
      <c r="I572" s="408"/>
      <c r="J572" s="436">
        <f>SUM(B572:I572)</f>
        <v>0</v>
      </c>
    </row>
    <row r="573" spans="1:10" s="31" customFormat="1" ht="15" thickBot="1" x14ac:dyDescent="0.25">
      <c r="A573" s="448" t="s">
        <v>89</v>
      </c>
      <c r="B573" s="449"/>
      <c r="C573" s="414"/>
      <c r="D573" s="414"/>
      <c r="E573" s="450"/>
      <c r="F573" s="414"/>
      <c r="G573" s="414"/>
      <c r="H573" s="414"/>
      <c r="I573" s="414"/>
      <c r="J573" s="451">
        <f>SUM(B573:I573)</f>
        <v>0</v>
      </c>
    </row>
    <row r="574" spans="1:10" s="31" customFormat="1" ht="32.25" thickBot="1" x14ac:dyDescent="0.25">
      <c r="A574" s="445" t="s">
        <v>737</v>
      </c>
      <c r="B574" s="437">
        <f t="shared" ref="B574:I574" si="33">IFERROR(B570+B571-B572+B573,"CHYBA")</f>
        <v>0</v>
      </c>
      <c r="C574" s="431">
        <f t="shared" si="33"/>
        <v>0</v>
      </c>
      <c r="D574" s="431">
        <f t="shared" si="33"/>
        <v>0</v>
      </c>
      <c r="E574" s="431">
        <f t="shared" si="33"/>
        <v>0</v>
      </c>
      <c r="F574" s="431">
        <f t="shared" si="33"/>
        <v>0</v>
      </c>
      <c r="G574" s="431">
        <f t="shared" si="33"/>
        <v>0</v>
      </c>
      <c r="H574" s="431">
        <f t="shared" si="33"/>
        <v>0</v>
      </c>
      <c r="I574" s="442">
        <f t="shared" si="33"/>
        <v>0</v>
      </c>
      <c r="J574" s="432">
        <f>SUM(B574:I574)</f>
        <v>0</v>
      </c>
    </row>
    <row r="575" spans="1:10" s="31" customFormat="1" ht="15" thickBot="1" x14ac:dyDescent="0.25">
      <c r="A575" s="1775" t="s">
        <v>117</v>
      </c>
      <c r="B575" s="1776"/>
      <c r="C575" s="1776"/>
      <c r="D575" s="1776"/>
      <c r="E575" s="1776"/>
      <c r="F575" s="1776"/>
      <c r="G575" s="1776"/>
      <c r="H575" s="1776"/>
      <c r="I575" s="1776"/>
      <c r="J575" s="1777"/>
    </row>
    <row r="576" spans="1:10" s="31" customFormat="1" ht="32.25" thickBot="1" x14ac:dyDescent="0.25">
      <c r="A576" s="445" t="s">
        <v>736</v>
      </c>
      <c r="B576" s="452">
        <f t="shared" ref="B576:I576" si="34">IFERROR(B564-B570,"CHYBA!")</f>
        <v>0</v>
      </c>
      <c r="C576" s="431">
        <f t="shared" si="34"/>
        <v>0</v>
      </c>
      <c r="D576" s="431">
        <f t="shared" si="34"/>
        <v>0</v>
      </c>
      <c r="E576" s="431">
        <f t="shared" si="34"/>
        <v>0</v>
      </c>
      <c r="F576" s="431">
        <f t="shared" si="34"/>
        <v>0</v>
      </c>
      <c r="G576" s="431">
        <f t="shared" si="34"/>
        <v>0</v>
      </c>
      <c r="H576" s="431">
        <f t="shared" si="34"/>
        <v>0</v>
      </c>
      <c r="I576" s="431">
        <f t="shared" si="34"/>
        <v>0</v>
      </c>
      <c r="J576" s="432">
        <f>SUM(B576:I576)</f>
        <v>0</v>
      </c>
    </row>
    <row r="577" spans="1:10" s="31" customFormat="1" ht="32.25" thickBot="1" x14ac:dyDescent="0.25">
      <c r="A577" s="453" t="s">
        <v>738</v>
      </c>
      <c r="B577" s="438">
        <f t="shared" ref="B577:I577" si="35">IFERROR(B568-B574,"CHYBA!")</f>
        <v>0</v>
      </c>
      <c r="C577" s="439">
        <f t="shared" si="35"/>
        <v>0</v>
      </c>
      <c r="D577" s="439">
        <f t="shared" si="35"/>
        <v>0</v>
      </c>
      <c r="E577" s="439">
        <f t="shared" si="35"/>
        <v>0</v>
      </c>
      <c r="F577" s="439">
        <f t="shared" si="35"/>
        <v>0</v>
      </c>
      <c r="G577" s="439">
        <f t="shared" si="35"/>
        <v>0</v>
      </c>
      <c r="H577" s="439">
        <f t="shared" si="35"/>
        <v>0</v>
      </c>
      <c r="I577" s="439">
        <f t="shared" si="35"/>
        <v>0</v>
      </c>
      <c r="J577" s="440">
        <f>SUM(B577:I577)</f>
        <v>0</v>
      </c>
    </row>
    <row r="578" spans="1:10" s="31" customFormat="1" ht="15" thickTop="1" x14ac:dyDescent="0.2">
      <c r="A578" s="51"/>
      <c r="B578" s="51"/>
      <c r="C578" s="52"/>
      <c r="D578" s="52"/>
      <c r="E578" s="53"/>
      <c r="F578" s="53"/>
      <c r="G578" s="53"/>
      <c r="H578" s="53"/>
      <c r="I578" s="53"/>
      <c r="J578" s="53"/>
    </row>
    <row r="579" spans="1:10" s="31" customFormat="1" x14ac:dyDescent="0.2">
      <c r="A579" s="767" t="s">
        <v>982</v>
      </c>
      <c r="B579" s="767"/>
      <c r="C579" s="767"/>
      <c r="D579" s="767"/>
      <c r="E579" s="767"/>
      <c r="F579" s="767"/>
      <c r="G579" s="767"/>
      <c r="H579" s="767"/>
      <c r="I579" s="767"/>
      <c r="J579" s="767"/>
    </row>
    <row r="580" spans="1:10" s="31" customFormat="1" x14ac:dyDescent="0.2">
      <c r="A580" s="54"/>
      <c r="B580" s="54"/>
      <c r="C580" s="54"/>
      <c r="D580" s="54"/>
      <c r="E580" s="54"/>
      <c r="F580" s="54"/>
      <c r="G580" s="54"/>
      <c r="H580" s="54"/>
      <c r="I580" s="54"/>
      <c r="J580" s="54"/>
    </row>
    <row r="581" spans="1:10" s="31" customFormat="1" x14ac:dyDescent="0.2">
      <c r="A581" s="1796"/>
      <c r="B581" s="1797"/>
      <c r="C581" s="1797"/>
      <c r="D581" s="1797"/>
      <c r="E581" s="1797"/>
      <c r="F581" s="1797"/>
      <c r="G581" s="1797"/>
      <c r="H581" s="1797"/>
      <c r="I581" s="1797"/>
      <c r="J581" s="1798"/>
    </row>
    <row r="582" spans="1:10" s="31" customFormat="1" x14ac:dyDescent="0.2">
      <c r="A582" s="1799"/>
      <c r="B582" s="1800"/>
      <c r="C582" s="1800"/>
      <c r="D582" s="1800"/>
      <c r="E582" s="1800"/>
      <c r="F582" s="1800"/>
      <c r="G582" s="1800"/>
      <c r="H582" s="1800"/>
      <c r="I582" s="1800"/>
      <c r="J582" s="1801"/>
    </row>
    <row r="583" spans="1:10" s="31" customFormat="1" x14ac:dyDescent="0.2">
      <c r="A583" s="54"/>
      <c r="B583" s="54"/>
      <c r="C583" s="54"/>
      <c r="D583" s="54"/>
      <c r="E583" s="54"/>
      <c r="F583" s="54"/>
      <c r="G583" s="54"/>
      <c r="H583" s="54"/>
      <c r="I583" s="54"/>
      <c r="J583" s="54"/>
    </row>
    <row r="584" spans="1:10" s="31" customFormat="1" x14ac:dyDescent="0.2">
      <c r="A584" s="1671"/>
      <c r="B584" s="1671"/>
      <c r="C584" s="1671"/>
      <c r="D584" s="1671"/>
      <c r="E584" s="1671"/>
      <c r="F584" s="1671"/>
      <c r="G584" s="1671"/>
      <c r="H584" s="1671"/>
      <c r="I584" s="1671"/>
      <c r="J584" s="1671"/>
    </row>
    <row r="585" spans="1:10" s="31" customFormat="1" ht="67.5" customHeight="1" x14ac:dyDescent="0.2">
      <c r="A585" s="45" t="s">
        <v>131</v>
      </c>
      <c r="B585" s="1669" t="s">
        <v>967</v>
      </c>
      <c r="C585" s="1669"/>
      <c r="D585" s="1669"/>
      <c r="E585" s="1669"/>
      <c r="F585" s="1669"/>
      <c r="G585" s="1669"/>
      <c r="H585" s="1669"/>
      <c r="I585" s="1669"/>
      <c r="J585" s="1669"/>
    </row>
    <row r="586" spans="1:10" s="31" customFormat="1" ht="40.5" customHeight="1" thickBot="1" x14ac:dyDescent="0.25">
      <c r="A586" s="42"/>
      <c r="B586" s="61"/>
      <c r="C586" s="61"/>
      <c r="D586" s="61"/>
      <c r="E586" s="61"/>
      <c r="F586" s="61"/>
      <c r="G586" s="61"/>
      <c r="H586" s="61"/>
      <c r="I586" s="61"/>
      <c r="J586" s="61"/>
    </row>
    <row r="587" spans="1:10" s="31" customFormat="1" ht="15" thickTop="1" x14ac:dyDescent="0.2">
      <c r="A587" s="1802" t="s">
        <v>132</v>
      </c>
      <c r="B587" s="1803"/>
      <c r="C587" s="1740" t="s">
        <v>740</v>
      </c>
      <c r="D587" s="1806" t="s">
        <v>741</v>
      </c>
      <c r="E587" s="1806" t="s">
        <v>133</v>
      </c>
      <c r="F587" s="1806" t="s">
        <v>134</v>
      </c>
      <c r="G587" s="1739" t="s">
        <v>742</v>
      </c>
      <c r="H587" s="1740"/>
      <c r="I587" s="1743" t="s">
        <v>743</v>
      </c>
      <c r="J587" s="1744"/>
    </row>
    <row r="588" spans="1:10" s="31" customFormat="1" ht="93.75" customHeight="1" thickBot="1" x14ac:dyDescent="0.25">
      <c r="A588" s="1804"/>
      <c r="B588" s="1805"/>
      <c r="C588" s="1742"/>
      <c r="D588" s="1807"/>
      <c r="E588" s="1807"/>
      <c r="F588" s="1807"/>
      <c r="G588" s="1741"/>
      <c r="H588" s="1742"/>
      <c r="I588" s="1745"/>
      <c r="J588" s="1746"/>
    </row>
    <row r="589" spans="1:10" s="31" customFormat="1" ht="15" thickTop="1" x14ac:dyDescent="0.2">
      <c r="A589" s="1765"/>
      <c r="B589" s="1766"/>
      <c r="C589" s="276"/>
      <c r="D589" s="298"/>
      <c r="E589" s="298"/>
      <c r="F589" s="298"/>
      <c r="G589" s="1767"/>
      <c r="H589" s="1715"/>
      <c r="I589" s="1768" t="str">
        <f>IF(D589+E589-F589-G589=0,"",D589+E589-F589-G589)</f>
        <v/>
      </c>
      <c r="J589" s="1769"/>
    </row>
    <row r="590" spans="1:10" s="31" customFormat="1" x14ac:dyDescent="0.2">
      <c r="A590" s="1770"/>
      <c r="B590" s="1771"/>
      <c r="C590" s="275"/>
      <c r="D590" s="190"/>
      <c r="E590" s="190"/>
      <c r="F590" s="190"/>
      <c r="G590" s="1772"/>
      <c r="H590" s="1661"/>
      <c r="I590" s="1773" t="str">
        <f>IF(D590+E590-F590-G590=0,"",D590+E590-F590-G590)</f>
        <v/>
      </c>
      <c r="J590" s="1774"/>
    </row>
    <row r="591" spans="1:10" s="31" customFormat="1" x14ac:dyDescent="0.2">
      <c r="A591" s="1770"/>
      <c r="B591" s="1771"/>
      <c r="C591" s="275"/>
      <c r="D591" s="190"/>
      <c r="E591" s="190"/>
      <c r="F591" s="190"/>
      <c r="G591" s="1772"/>
      <c r="H591" s="1661"/>
      <c r="I591" s="1773" t="str">
        <f>IF(D591+E591-F591-G591=0,"",D591+E591-F591-G591)</f>
        <v/>
      </c>
      <c r="J591" s="1774"/>
    </row>
    <row r="592" spans="1:10" s="31" customFormat="1" ht="15" thickBot="1" x14ac:dyDescent="0.25">
      <c r="A592" s="2657"/>
      <c r="B592" s="2658"/>
      <c r="C592" s="277"/>
      <c r="D592" s="201"/>
      <c r="E592" s="201"/>
      <c r="F592" s="201"/>
      <c r="G592" s="2659"/>
      <c r="H592" s="2660"/>
      <c r="I592" s="2661" t="str">
        <f>IF(D592+E592-F592-G592=0,"",D592+E592-F592-G592)</f>
        <v/>
      </c>
      <c r="J592" s="2662"/>
    </row>
    <row r="593" spans="1:10" s="31" customFormat="1" ht="15" thickBot="1" x14ac:dyDescent="0.25">
      <c r="A593" s="2919" t="s">
        <v>84</v>
      </c>
      <c r="B593" s="2920"/>
      <c r="C593" s="62" t="s">
        <v>135</v>
      </c>
      <c r="D593" s="38" t="str">
        <f t="shared" ref="D593:J593" si="36">IF(SUM(D589:D592)=0,"",SUM(D589:D592))</f>
        <v/>
      </c>
      <c r="E593" s="38" t="str">
        <f t="shared" si="36"/>
        <v/>
      </c>
      <c r="F593" s="38" t="str">
        <f t="shared" si="36"/>
        <v/>
      </c>
      <c r="G593" s="1702" t="str">
        <f t="shared" si="36"/>
        <v/>
      </c>
      <c r="H593" s="2921" t="str">
        <f t="shared" si="36"/>
        <v/>
      </c>
      <c r="I593" s="1702" t="str">
        <f t="shared" si="36"/>
        <v/>
      </c>
      <c r="J593" s="1703" t="str">
        <f t="shared" si="36"/>
        <v/>
      </c>
    </row>
    <row r="594" spans="1:10" s="31" customFormat="1" ht="15" thickTop="1" x14ac:dyDescent="0.2">
      <c r="A594" s="43"/>
      <c r="B594" s="43"/>
      <c r="C594" s="43"/>
      <c r="D594" s="43"/>
      <c r="E594" s="43"/>
      <c r="F594" s="43"/>
      <c r="G594" s="43"/>
      <c r="H594" s="43"/>
      <c r="I594" s="43"/>
      <c r="J594" s="43"/>
    </row>
    <row r="595" spans="1:10" s="31" customFormat="1" ht="48" customHeight="1" x14ac:dyDescent="0.2">
      <c r="A595" s="809" t="s">
        <v>983</v>
      </c>
      <c r="B595" s="809"/>
      <c r="C595" s="809"/>
      <c r="D595" s="809"/>
      <c r="E595" s="809"/>
      <c r="F595" s="809"/>
      <c r="G595" s="809"/>
      <c r="H595" s="809"/>
      <c r="I595" s="809"/>
      <c r="J595" s="809"/>
    </row>
    <row r="596" spans="1:10" s="31" customFormat="1" x14ac:dyDescent="0.2">
      <c r="A596" s="269"/>
      <c r="B596" s="269"/>
      <c r="C596" s="269"/>
      <c r="D596" s="269"/>
      <c r="E596" s="269"/>
      <c r="F596" s="269"/>
      <c r="G596" s="269"/>
      <c r="H596" s="269"/>
      <c r="I596" s="269"/>
      <c r="J596" s="269"/>
    </row>
    <row r="597" spans="1:10" s="31" customFormat="1" x14ac:dyDescent="0.2">
      <c r="A597" s="269"/>
      <c r="B597" s="269"/>
      <c r="C597" s="269"/>
      <c r="D597" s="269"/>
      <c r="E597" s="269"/>
      <c r="F597" s="269"/>
      <c r="G597" s="269"/>
      <c r="H597" s="269"/>
      <c r="I597" s="269"/>
      <c r="J597" s="269"/>
    </row>
    <row r="598" spans="1:10" s="31" customFormat="1" ht="32.25" customHeight="1" x14ac:dyDescent="0.2">
      <c r="A598" s="45" t="s">
        <v>136</v>
      </c>
      <c r="B598" s="809" t="s">
        <v>744</v>
      </c>
      <c r="C598" s="809"/>
      <c r="D598" s="809"/>
      <c r="E598" s="809"/>
      <c r="F598" s="809"/>
      <c r="G598" s="809"/>
      <c r="H598" s="809"/>
      <c r="I598" s="809"/>
      <c r="J598" s="809"/>
    </row>
    <row r="599" spans="1:10" s="31" customFormat="1" ht="27" customHeight="1" thickBot="1" x14ac:dyDescent="0.25">
      <c r="A599" s="49"/>
      <c r="B599" s="49"/>
      <c r="C599" s="49"/>
      <c r="D599" s="49"/>
      <c r="E599" s="49"/>
      <c r="F599" s="49"/>
      <c r="G599" s="49"/>
      <c r="H599" s="49"/>
      <c r="I599" s="49"/>
      <c r="J599" s="49"/>
    </row>
    <row r="600" spans="1:10" s="31" customFormat="1" ht="33.75" customHeight="1" thickTop="1" thickBot="1" x14ac:dyDescent="0.25">
      <c r="A600" s="1704" t="s">
        <v>41</v>
      </c>
      <c r="B600" s="1705"/>
      <c r="C600" s="1705"/>
      <c r="D600" s="1705"/>
      <c r="E600" s="1705"/>
      <c r="F600" s="1706" t="s">
        <v>100</v>
      </c>
      <c r="G600" s="1401" t="s">
        <v>711</v>
      </c>
      <c r="H600" s="1707"/>
      <c r="I600" s="1707"/>
      <c r="J600" s="1708"/>
    </row>
    <row r="601" spans="1:10" s="31" customFormat="1" ht="15" thickTop="1" x14ac:dyDescent="0.2">
      <c r="A601" s="1747" t="s">
        <v>137</v>
      </c>
      <c r="B601" s="1748"/>
      <c r="C601" s="1748"/>
      <c r="D601" s="1748"/>
      <c r="E601" s="1748"/>
      <c r="F601" s="1749"/>
      <c r="G601" s="1750"/>
      <c r="H601" s="1751"/>
      <c r="I601" s="1751"/>
      <c r="J601" s="1752"/>
    </row>
    <row r="602" spans="1:10" s="31" customFormat="1" ht="15" thickBot="1" x14ac:dyDescent="0.25">
      <c r="A602" s="1511" t="s">
        <v>745</v>
      </c>
      <c r="B602" s="1753"/>
      <c r="C602" s="1753"/>
      <c r="D602" s="1753"/>
      <c r="E602" s="1753"/>
      <c r="F602" s="1754"/>
      <c r="G602" s="1755"/>
      <c r="H602" s="1756"/>
      <c r="I602" s="1756"/>
      <c r="J602" s="1757"/>
    </row>
    <row r="603" spans="1:10" s="31" customFormat="1" ht="15" thickTop="1" x14ac:dyDescent="0.2">
      <c r="A603" s="34"/>
      <c r="B603" s="34"/>
      <c r="C603" s="34"/>
      <c r="D603" s="34"/>
      <c r="E603" s="34"/>
      <c r="F603" s="34"/>
      <c r="G603" s="299"/>
      <c r="H603" s="63"/>
      <c r="I603" s="63"/>
      <c r="J603" s="63"/>
    </row>
    <row r="604" spans="1:10" s="31" customFormat="1" ht="33" customHeight="1" x14ac:dyDescent="0.2">
      <c r="A604" s="42" t="s">
        <v>138</v>
      </c>
      <c r="B604" s="899" t="s">
        <v>747</v>
      </c>
      <c r="C604" s="899"/>
      <c r="D604" s="899"/>
      <c r="E604" s="899"/>
      <c r="F604" s="899"/>
      <c r="G604" s="899"/>
      <c r="H604" s="899"/>
      <c r="I604" s="899"/>
      <c r="J604" s="899"/>
    </row>
    <row r="605" spans="1:10" s="31" customFormat="1" ht="15" thickBot="1" x14ac:dyDescent="0.25">
      <c r="A605" s="42"/>
      <c r="B605" s="64"/>
      <c r="C605" s="64"/>
      <c r="D605" s="64"/>
      <c r="E605" s="64"/>
      <c r="F605" s="64"/>
      <c r="G605" s="64"/>
      <c r="H605" s="64"/>
      <c r="I605" s="64"/>
      <c r="J605" s="64"/>
    </row>
    <row r="606" spans="1:10" s="31" customFormat="1" ht="15.75" thickTop="1" thickBot="1" x14ac:dyDescent="0.25">
      <c r="A606" s="1758" t="s">
        <v>746</v>
      </c>
      <c r="B606" s="1759"/>
      <c r="C606" s="1759"/>
      <c r="D606" s="1760"/>
      <c r="E606" s="1761" t="s">
        <v>139</v>
      </c>
      <c r="F606" s="1762"/>
      <c r="G606" s="1763"/>
      <c r="H606" s="1760" t="s">
        <v>140</v>
      </c>
      <c r="I606" s="1762"/>
      <c r="J606" s="1764"/>
    </row>
    <row r="607" spans="1:10" s="31" customFormat="1" ht="15" thickTop="1" x14ac:dyDescent="0.2">
      <c r="A607" s="1681"/>
      <c r="B607" s="1682"/>
      <c r="C607" s="1682"/>
      <c r="D607" s="1683"/>
      <c r="E607" s="1684"/>
      <c r="F607" s="1586"/>
      <c r="G607" s="1586"/>
      <c r="H607" s="991"/>
      <c r="I607" s="991"/>
      <c r="J607" s="1045"/>
    </row>
    <row r="608" spans="1:10" s="31" customFormat="1" x14ac:dyDescent="0.2">
      <c r="A608" s="1681"/>
      <c r="B608" s="1682"/>
      <c r="C608" s="1682"/>
      <c r="D608" s="1683"/>
      <c r="E608" s="1684"/>
      <c r="F608" s="1586"/>
      <c r="G608" s="1586"/>
      <c r="H608" s="991"/>
      <c r="I608" s="991"/>
      <c r="J608" s="1045"/>
    </row>
    <row r="609" spans="1:10" s="31" customFormat="1" x14ac:dyDescent="0.2">
      <c r="A609" s="1681"/>
      <c r="B609" s="1682"/>
      <c r="C609" s="1682"/>
      <c r="D609" s="1683"/>
      <c r="E609" s="1684"/>
      <c r="F609" s="1586"/>
      <c r="G609" s="1586"/>
      <c r="H609" s="991"/>
      <c r="I609" s="991"/>
      <c r="J609" s="1045"/>
    </row>
    <row r="610" spans="1:10" s="31" customFormat="1" x14ac:dyDescent="0.2">
      <c r="A610" s="1681"/>
      <c r="B610" s="1682"/>
      <c r="C610" s="1682"/>
      <c r="D610" s="1683"/>
      <c r="E610" s="1684"/>
      <c r="F610" s="1586"/>
      <c r="G610" s="1586"/>
      <c r="H610" s="991"/>
      <c r="I610" s="991"/>
      <c r="J610" s="1045"/>
    </row>
    <row r="611" spans="1:10" s="31" customFormat="1" x14ac:dyDescent="0.2">
      <c r="A611" s="1681"/>
      <c r="B611" s="1682"/>
      <c r="C611" s="1682"/>
      <c r="D611" s="1683"/>
      <c r="E611" s="1684"/>
      <c r="F611" s="1586"/>
      <c r="G611" s="1586"/>
      <c r="H611" s="991"/>
      <c r="I611" s="991"/>
      <c r="J611" s="1045"/>
    </row>
    <row r="612" spans="1:10" s="31" customFormat="1" ht="14.25" customHeight="1" thickBot="1" x14ac:dyDescent="0.25">
      <c r="A612" s="1721"/>
      <c r="B612" s="1722"/>
      <c r="C612" s="1722"/>
      <c r="D612" s="1722"/>
      <c r="E612" s="1723"/>
      <c r="F612" s="1724"/>
      <c r="G612" s="1724"/>
      <c r="H612" s="977"/>
      <c r="I612" s="977"/>
      <c r="J612" s="979"/>
    </row>
    <row r="613" spans="1:10" s="31" customFormat="1" ht="15" thickTop="1" x14ac:dyDescent="0.2">
      <c r="A613" s="65"/>
      <c r="B613" s="65"/>
      <c r="C613" s="65"/>
      <c r="D613" s="65"/>
      <c r="E613" s="66"/>
      <c r="F613" s="66"/>
      <c r="G613" s="66"/>
      <c r="H613" s="67"/>
      <c r="I613" s="67"/>
      <c r="J613" s="67"/>
    </row>
    <row r="614" spans="1:10" s="31" customFormat="1" x14ac:dyDescent="0.2">
      <c r="A614" s="65"/>
      <c r="B614" s="65"/>
      <c r="C614" s="65"/>
      <c r="D614" s="65"/>
      <c r="E614" s="66"/>
      <c r="F614" s="66"/>
      <c r="G614" s="66"/>
      <c r="H614" s="67"/>
      <c r="I614" s="67"/>
      <c r="J614" s="67"/>
    </row>
    <row r="615" spans="1:10" s="31" customFormat="1" x14ac:dyDescent="0.2">
      <c r="A615" s="65"/>
      <c r="B615" s="65"/>
      <c r="C615" s="65"/>
      <c r="D615" s="65"/>
      <c r="E615" s="66"/>
      <c r="F615" s="66"/>
      <c r="G615" s="66"/>
      <c r="H615" s="67"/>
      <c r="I615" s="67"/>
      <c r="J615" s="67"/>
    </row>
    <row r="616" spans="1:10" s="31" customFormat="1" x14ac:dyDescent="0.2">
      <c r="A616" s="11" t="s">
        <v>141</v>
      </c>
      <c r="B616" s="674" t="s">
        <v>1005</v>
      </c>
      <c r="C616" s="674"/>
      <c r="D616" s="674"/>
      <c r="E616" s="674"/>
      <c r="F616" s="674"/>
      <c r="G616" s="674"/>
      <c r="H616" s="674"/>
      <c r="I616" s="674"/>
      <c r="J616" s="674"/>
    </row>
    <row r="617" spans="1:10" s="31" customFormat="1" ht="15" thickBot="1" x14ac:dyDescent="0.25">
      <c r="A617" s="1725"/>
      <c r="B617" s="1725"/>
      <c r="C617" s="68"/>
      <c r="D617" s="68"/>
      <c r="E617" s="68"/>
      <c r="F617" s="68"/>
      <c r="G617" s="68"/>
      <c r="H617" s="68"/>
      <c r="I617" s="68"/>
      <c r="J617" s="68"/>
    </row>
    <row r="618" spans="1:10" s="31" customFormat="1" ht="72.75" customHeight="1" thickTop="1" thickBot="1" x14ac:dyDescent="0.25">
      <c r="A618" s="1726" t="s">
        <v>142</v>
      </c>
      <c r="B618" s="1729" t="s">
        <v>22</v>
      </c>
      <c r="C618" s="1730"/>
      <c r="D618" s="1730"/>
      <c r="E618" s="1730"/>
      <c r="F618" s="1730"/>
      <c r="G618" s="1730"/>
      <c r="H618" s="1730"/>
      <c r="I618" s="1730"/>
      <c r="J618" s="1731"/>
    </row>
    <row r="619" spans="1:10" s="31" customFormat="1" ht="15" thickBot="1" x14ac:dyDescent="0.25">
      <c r="A619" s="1727"/>
      <c r="B619" s="1709" t="s">
        <v>749</v>
      </c>
      <c r="C619" s="1732"/>
      <c r="D619" s="1734" t="s">
        <v>143</v>
      </c>
      <c r="E619" s="1674" t="s">
        <v>144</v>
      </c>
      <c r="F619" s="1675"/>
      <c r="G619" s="1675"/>
      <c r="H619" s="1676"/>
      <c r="I619" s="1709" t="s">
        <v>748</v>
      </c>
      <c r="J619" s="1710"/>
    </row>
    <row r="620" spans="1:10" s="31" customFormat="1" ht="52.5" customHeight="1" thickBot="1" x14ac:dyDescent="0.25">
      <c r="A620" s="1728"/>
      <c r="B620" s="1711"/>
      <c r="C620" s="1733"/>
      <c r="D620" s="1735"/>
      <c r="E620" s="1627" t="s">
        <v>145</v>
      </c>
      <c r="F620" s="1720"/>
      <c r="G620" s="1627" t="s">
        <v>146</v>
      </c>
      <c r="H620" s="1720"/>
      <c r="I620" s="1711"/>
      <c r="J620" s="1712"/>
    </row>
    <row r="621" spans="1:10" s="31" customFormat="1" ht="15" thickTop="1" x14ac:dyDescent="0.2">
      <c r="A621" s="69" t="s">
        <v>147</v>
      </c>
      <c r="B621" s="1713"/>
      <c r="C621" s="1714"/>
      <c r="D621" s="70"/>
      <c r="E621" s="1715"/>
      <c r="F621" s="1716"/>
      <c r="G621" s="1715"/>
      <c r="H621" s="1717"/>
      <c r="I621" s="1718" t="str">
        <f t="shared" ref="I621:I622" si="37">IF(B621+D621-E621-G621=0,"",B621+D621-E621-G621)</f>
        <v/>
      </c>
      <c r="J621" s="1719"/>
    </row>
    <row r="622" spans="1:10" s="31" customFormat="1" ht="38.25" x14ac:dyDescent="0.2">
      <c r="A622" s="71" t="s">
        <v>148</v>
      </c>
      <c r="B622" s="1659"/>
      <c r="C622" s="1660"/>
      <c r="D622" s="72"/>
      <c r="E622" s="1661"/>
      <c r="F622" s="1662"/>
      <c r="G622" s="1661"/>
      <c r="H622" s="1663"/>
      <c r="I622" s="1664" t="str">
        <f t="shared" si="37"/>
        <v/>
      </c>
      <c r="J622" s="1665"/>
    </row>
    <row r="623" spans="1:10" s="31" customFormat="1" ht="38.25" x14ac:dyDescent="0.2">
      <c r="A623" s="71" t="s">
        <v>149</v>
      </c>
      <c r="B623" s="1659"/>
      <c r="C623" s="1660"/>
      <c r="D623" s="72"/>
      <c r="E623" s="1661"/>
      <c r="F623" s="1662"/>
      <c r="G623" s="1661"/>
      <c r="H623" s="1663"/>
      <c r="I623" s="1664" t="str">
        <f t="shared" ref="I623:I628" si="38">IF(B623+D623-E623-G623=0,"",B623+D623-E623-G623)</f>
        <v/>
      </c>
      <c r="J623" s="1665"/>
    </row>
    <row r="624" spans="1:10" s="31" customFormat="1" x14ac:dyDescent="0.2">
      <c r="A624" s="71" t="s">
        <v>150</v>
      </c>
      <c r="B624" s="1659"/>
      <c r="C624" s="1660"/>
      <c r="D624" s="72"/>
      <c r="E624" s="1661"/>
      <c r="F624" s="1662"/>
      <c r="G624" s="1661"/>
      <c r="H624" s="1663"/>
      <c r="I624" s="1664" t="str">
        <f t="shared" si="38"/>
        <v/>
      </c>
      <c r="J624" s="1665"/>
    </row>
    <row r="625" spans="1:10" s="31" customFormat="1" x14ac:dyDescent="0.2">
      <c r="A625" s="71" t="s">
        <v>151</v>
      </c>
      <c r="B625" s="1699"/>
      <c r="C625" s="1700"/>
      <c r="D625" s="435"/>
      <c r="E625" s="1655"/>
      <c r="F625" s="1701"/>
      <c r="G625" s="1655"/>
      <c r="H625" s="1656"/>
      <c r="I625" s="1657" t="str">
        <f t="shared" si="38"/>
        <v/>
      </c>
      <c r="J625" s="1658"/>
    </row>
    <row r="626" spans="1:10" s="31" customFormat="1" x14ac:dyDescent="0.2">
      <c r="A626" s="71" t="s">
        <v>152</v>
      </c>
      <c r="B626" s="1687"/>
      <c r="C626" s="1688"/>
      <c r="D626" s="435"/>
      <c r="E626" s="1655"/>
      <c r="F626" s="1701"/>
      <c r="G626" s="1655"/>
      <c r="H626" s="1656"/>
      <c r="I626" s="1657" t="str">
        <f t="shared" si="38"/>
        <v/>
      </c>
      <c r="J626" s="1658"/>
    </row>
    <row r="627" spans="1:10" s="31" customFormat="1" ht="38.25" x14ac:dyDescent="0.2">
      <c r="A627" s="71" t="s">
        <v>153</v>
      </c>
      <c r="B627" s="1687"/>
      <c r="C627" s="1688"/>
      <c r="D627" s="470"/>
      <c r="E627" s="1689"/>
      <c r="F627" s="1690"/>
      <c r="G627" s="1689"/>
      <c r="H627" s="1691"/>
      <c r="I627" s="1657" t="str">
        <f t="shared" si="38"/>
        <v/>
      </c>
      <c r="J627" s="1658"/>
    </row>
    <row r="628" spans="1:10" s="31" customFormat="1" ht="51.75" thickBot="1" x14ac:dyDescent="0.25">
      <c r="A628" s="73" t="s">
        <v>154</v>
      </c>
      <c r="B628" s="1692"/>
      <c r="C628" s="1693"/>
      <c r="D628" s="541"/>
      <c r="E628" s="1694"/>
      <c r="F628" s="1695"/>
      <c r="G628" s="1694"/>
      <c r="H628" s="1696"/>
      <c r="I628" s="1697" t="str">
        <f t="shared" si="38"/>
        <v/>
      </c>
      <c r="J628" s="1698"/>
    </row>
    <row r="629" spans="1:10" s="31" customFormat="1" ht="29.25" thickBot="1" x14ac:dyDescent="0.25">
      <c r="A629" s="356" t="s">
        <v>155</v>
      </c>
      <c r="B629" s="1677" t="str">
        <f>IF(SUM(B621:C628)=0,"",SUM(B621:C628))</f>
        <v/>
      </c>
      <c r="C629" s="1685"/>
      <c r="D629" s="542" t="str">
        <f>IF(SUM(D621:D628)=0,"",SUM(D621:D628))</f>
        <v/>
      </c>
      <c r="E629" s="1677" t="str">
        <f>IF(SUM(E621:F628)=0,"",SUM(E621:F628))</f>
        <v/>
      </c>
      <c r="F629" s="1686"/>
      <c r="G629" s="1677" t="str">
        <f>IF(SUM(G621:H628)=0,"",SUM(G621:H628))</f>
        <v/>
      </c>
      <c r="H629" s="1678"/>
      <c r="I629" s="1679" t="str">
        <f>IF(SUM(I621:J628)=0,"",SUM(I621:J628))</f>
        <v/>
      </c>
      <c r="J629" s="1680"/>
    </row>
    <row r="630" spans="1:10" s="31" customFormat="1" ht="15" thickTop="1" x14ac:dyDescent="0.2">
      <c r="A630" s="49"/>
      <c r="B630" s="49"/>
      <c r="C630" s="74"/>
      <c r="D630" s="74"/>
      <c r="E630" s="60"/>
      <c r="F630" s="74"/>
      <c r="G630" s="74"/>
      <c r="H630" s="74"/>
      <c r="I630" s="74"/>
      <c r="J630" s="75"/>
    </row>
    <row r="631" spans="1:10" s="31" customFormat="1" x14ac:dyDescent="0.2">
      <c r="A631" s="585"/>
      <c r="B631" s="585"/>
      <c r="C631" s="74"/>
      <c r="D631" s="74"/>
      <c r="E631" s="586"/>
      <c r="F631" s="74"/>
      <c r="G631" s="74"/>
      <c r="H631" s="74"/>
      <c r="I631" s="74"/>
      <c r="J631" s="587"/>
    </row>
    <row r="632" spans="1:10" s="31" customFormat="1" x14ac:dyDescent="0.2">
      <c r="A632" s="585"/>
      <c r="B632" s="585"/>
      <c r="C632" s="74"/>
      <c r="D632" s="74"/>
      <c r="E632" s="586"/>
      <c r="F632" s="74"/>
      <c r="G632" s="74"/>
      <c r="H632" s="74"/>
      <c r="I632" s="74"/>
      <c r="J632" s="587"/>
    </row>
    <row r="633" spans="1:10" s="31" customFormat="1" x14ac:dyDescent="0.2">
      <c r="A633" s="258"/>
      <c r="B633" s="258"/>
      <c r="C633" s="74"/>
      <c r="D633" s="74"/>
      <c r="E633" s="264"/>
      <c r="F633" s="74"/>
      <c r="G633" s="74"/>
      <c r="H633" s="74"/>
      <c r="I633" s="74"/>
      <c r="J633" s="274"/>
    </row>
    <row r="634" spans="1:10" s="31" customFormat="1" ht="35.25" customHeight="1" x14ac:dyDescent="0.2">
      <c r="A634" s="809" t="s">
        <v>984</v>
      </c>
      <c r="B634" s="809"/>
      <c r="C634" s="809"/>
      <c r="D634" s="809"/>
      <c r="E634" s="809"/>
      <c r="F634" s="809"/>
      <c r="G634" s="809"/>
      <c r="H634" s="809"/>
      <c r="I634" s="809"/>
      <c r="J634" s="809"/>
    </row>
    <row r="635" spans="1:10" s="31" customFormat="1" ht="52.5" customHeight="1" x14ac:dyDescent="0.2">
      <c r="A635" s="597" t="s">
        <v>1124</v>
      </c>
      <c r="B635" s="597"/>
      <c r="C635" s="597"/>
      <c r="D635" s="597"/>
      <c r="E635" s="597"/>
      <c r="F635" s="597"/>
      <c r="G635" s="597"/>
      <c r="H635" s="597"/>
      <c r="I635" s="597"/>
      <c r="J635" s="597"/>
    </row>
    <row r="636" spans="1:10" s="31" customFormat="1" ht="14.25" customHeight="1" x14ac:dyDescent="0.2">
      <c r="A636" s="588"/>
      <c r="B636" s="588"/>
      <c r="C636" s="588"/>
      <c r="D636" s="588"/>
      <c r="E636" s="588"/>
      <c r="F636" s="588"/>
      <c r="G636" s="588"/>
      <c r="H636" s="588"/>
      <c r="I636" s="588"/>
      <c r="J636" s="588"/>
    </row>
    <row r="637" spans="1:10" s="31" customFormat="1" x14ac:dyDescent="0.2">
      <c r="A637" s="41"/>
      <c r="B637" s="41"/>
      <c r="C637" s="41"/>
      <c r="D637" s="41"/>
      <c r="E637" s="41"/>
      <c r="F637" s="41"/>
      <c r="G637" s="41"/>
      <c r="H637" s="41"/>
      <c r="I637" s="41"/>
      <c r="J637" s="41"/>
    </row>
    <row r="638" spans="1:10" s="31" customFormat="1" ht="29.25" customHeight="1" x14ac:dyDescent="0.2">
      <c r="A638" s="42" t="s">
        <v>156</v>
      </c>
      <c r="B638" s="1669" t="s">
        <v>750</v>
      </c>
      <c r="C638" s="1669"/>
      <c r="D638" s="1669"/>
      <c r="E638" s="1669"/>
      <c r="F638" s="1669"/>
      <c r="G638" s="1669"/>
      <c r="H638" s="1669"/>
      <c r="I638" s="1669"/>
      <c r="J638" s="1669"/>
    </row>
    <row r="639" spans="1:10" s="31" customFormat="1" ht="15" thickBot="1" x14ac:dyDescent="0.25">
      <c r="A639" s="49"/>
      <c r="B639" s="49"/>
      <c r="C639" s="49"/>
      <c r="D639" s="49"/>
      <c r="E639" s="49"/>
      <c r="F639" s="49"/>
      <c r="G639" s="49"/>
      <c r="H639" s="49"/>
      <c r="I639" s="49"/>
      <c r="J639" s="49"/>
    </row>
    <row r="640" spans="1:10" s="31" customFormat="1" ht="33.75" customHeight="1" thickTop="1" thickBot="1" x14ac:dyDescent="0.25">
      <c r="A640" s="1330" t="s">
        <v>142</v>
      </c>
      <c r="B640" s="1331"/>
      <c r="C640" s="1331"/>
      <c r="D640" s="1331"/>
      <c r="E640" s="1331"/>
      <c r="F640" s="1332"/>
      <c r="G640" s="1670" t="s">
        <v>711</v>
      </c>
      <c r="H640" s="1331"/>
      <c r="I640" s="1331"/>
      <c r="J640" s="1337"/>
    </row>
    <row r="641" spans="1:10" s="31" customFormat="1" ht="15" thickTop="1" x14ac:dyDescent="0.2">
      <c r="A641" s="1580" t="s">
        <v>1119</v>
      </c>
      <c r="B641" s="1581"/>
      <c r="C641" s="1581"/>
      <c r="D641" s="1581"/>
      <c r="E641" s="1581"/>
      <c r="F641" s="1581"/>
      <c r="G641" s="1672">
        <v>100</v>
      </c>
      <c r="H641" s="1672"/>
      <c r="I641" s="1672"/>
      <c r="J641" s="1673"/>
    </row>
    <row r="642" spans="1:10" s="31" customFormat="1" ht="15" thickBot="1" x14ac:dyDescent="0.25">
      <c r="A642" s="1637" t="s">
        <v>157</v>
      </c>
      <c r="B642" s="1638"/>
      <c r="C642" s="1638"/>
      <c r="D642" s="1638"/>
      <c r="E642" s="1638"/>
      <c r="F642" s="1638"/>
      <c r="G642" s="1212"/>
      <c r="H642" s="1212"/>
      <c r="I642" s="1212"/>
      <c r="J642" s="1215"/>
    </row>
    <row r="643" spans="1:10" s="31" customFormat="1" ht="15" thickTop="1" x14ac:dyDescent="0.2">
      <c r="A643" s="43"/>
      <c r="B643" s="43"/>
      <c r="C643" s="43"/>
      <c r="D643" s="43"/>
      <c r="E643" s="43"/>
      <c r="F643" s="43"/>
      <c r="G643" s="43"/>
      <c r="H643" s="43"/>
      <c r="I643" s="43"/>
      <c r="J643" s="43"/>
    </row>
    <row r="644" spans="1:10" s="31" customFormat="1" x14ac:dyDescent="0.2">
      <c r="A644" s="1671"/>
      <c r="B644" s="1671"/>
      <c r="C644" s="1671"/>
      <c r="D644" s="1671"/>
      <c r="E644" s="1671"/>
      <c r="F644" s="1671"/>
      <c r="G644" s="1671"/>
      <c r="H644" s="1671"/>
      <c r="I644" s="1671"/>
      <c r="J644" s="1671"/>
    </row>
    <row r="645" spans="1:10" s="31" customFormat="1" ht="28.5" customHeight="1" x14ac:dyDescent="0.2">
      <c r="A645" s="42" t="s">
        <v>158</v>
      </c>
      <c r="B645" s="899" t="s">
        <v>1006</v>
      </c>
      <c r="C645" s="899"/>
      <c r="D645" s="899"/>
      <c r="E645" s="899"/>
      <c r="F645" s="899"/>
      <c r="G645" s="899"/>
      <c r="H645" s="899"/>
      <c r="I645" s="899"/>
      <c r="J645" s="899"/>
    </row>
    <row r="646" spans="1:10" s="31" customFormat="1" x14ac:dyDescent="0.2">
      <c r="A646" s="65"/>
      <c r="B646" s="65"/>
      <c r="C646" s="65"/>
      <c r="D646" s="65"/>
      <c r="E646" s="66"/>
      <c r="F646" s="66"/>
      <c r="G646" s="66"/>
      <c r="H646" s="67"/>
      <c r="I646" s="67"/>
      <c r="J646" s="67"/>
    </row>
    <row r="647" spans="1:10" s="31" customFormat="1" x14ac:dyDescent="0.2">
      <c r="A647" s="1652" t="s">
        <v>767</v>
      </c>
      <c r="B647" s="1652"/>
      <c r="C647" s="1652"/>
      <c r="D647" s="1652"/>
      <c r="E647" s="1652"/>
      <c r="F647" s="1652"/>
      <c r="G647" s="1652"/>
      <c r="H647" s="1652"/>
      <c r="I647" s="1652"/>
      <c r="J647" s="1652"/>
    </row>
    <row r="648" spans="1:10" s="31" customFormat="1" x14ac:dyDescent="0.2">
      <c r="A648" s="65"/>
      <c r="B648" s="65"/>
      <c r="C648" s="65"/>
      <c r="D648" s="65"/>
      <c r="E648" s="66"/>
      <c r="F648" s="66"/>
      <c r="G648" s="66"/>
      <c r="H648" s="67"/>
      <c r="I648" s="67"/>
      <c r="J648" s="67"/>
    </row>
    <row r="649" spans="1:10" s="31" customFormat="1" ht="15" thickBot="1" x14ac:dyDescent="0.25">
      <c r="A649" s="65"/>
      <c r="B649" s="65"/>
      <c r="C649" s="65"/>
      <c r="D649" s="65"/>
      <c r="E649" s="66"/>
      <c r="F649" s="66"/>
      <c r="G649" s="66"/>
      <c r="H649" s="67"/>
      <c r="I649" s="67"/>
      <c r="J649" s="67"/>
    </row>
    <row r="650" spans="1:10" s="178" customFormat="1" ht="39.75" customHeight="1" thickTop="1" thickBot="1" x14ac:dyDescent="0.25">
      <c r="A650" s="719" t="s">
        <v>21</v>
      </c>
      <c r="B650" s="720"/>
      <c r="C650" s="720"/>
      <c r="D650" s="720" t="s">
        <v>751</v>
      </c>
      <c r="E650" s="1653"/>
      <c r="F650" s="1654" t="s">
        <v>752</v>
      </c>
      <c r="G650" s="1653"/>
      <c r="H650" s="1587" t="s">
        <v>755</v>
      </c>
      <c r="I650" s="1588"/>
      <c r="J650" s="1589"/>
    </row>
    <row r="651" spans="1:10" s="178" customFormat="1" ht="49.5" customHeight="1" thickTop="1" x14ac:dyDescent="0.2">
      <c r="A651" s="1590" t="s">
        <v>753</v>
      </c>
      <c r="B651" s="1591"/>
      <c r="C651" s="1592"/>
      <c r="D651" s="1593" t="s">
        <v>754</v>
      </c>
      <c r="E651" s="1594"/>
      <c r="F651" s="1595"/>
      <c r="G651" s="1596"/>
      <c r="H651" s="1597"/>
      <c r="I651" s="1598"/>
      <c r="J651" s="1599"/>
    </row>
    <row r="652" spans="1:10" s="178" customFormat="1" ht="31.5" customHeight="1" thickBot="1" x14ac:dyDescent="0.25">
      <c r="A652" s="1600" t="s">
        <v>756</v>
      </c>
      <c r="B652" s="1601"/>
      <c r="C652" s="1602"/>
      <c r="D652" s="747"/>
      <c r="E652" s="748"/>
      <c r="F652" s="749"/>
      <c r="G652" s="748"/>
      <c r="H652" s="750"/>
      <c r="I652" s="751"/>
      <c r="J652" s="752"/>
    </row>
    <row r="653" spans="1:10" s="178" customFormat="1" ht="15" thickBot="1" x14ac:dyDescent="0.25">
      <c r="A653" s="1666" t="s">
        <v>757</v>
      </c>
      <c r="B653" s="1667"/>
      <c r="C653" s="1668"/>
      <c r="D653" s="756" t="e">
        <f>IF(D651="",IF(D652="","",IF(D651="",0,D651)-IF(D652="",0,D652)),(IF(D651="",0,D651)-IF(D652="",0,D652)))</f>
        <v>#VALUE!</v>
      </c>
      <c r="E653" s="727"/>
      <c r="F653" s="757" t="str">
        <f>IF(F651="",IF(F652="","",IF(F651="",0,F651)-IF(F652="",0,F652)),(IF(F651="",0,F651)-IF(F652="",0,F652)))</f>
        <v/>
      </c>
      <c r="G653" s="758"/>
      <c r="H653" s="757" t="str">
        <f>IF(H651="",IF(H652="","",IF(H651="",0,H651)-IF(H652="",0,H652)),(IF(H651="",0,H651)-IF(H652="",0,H652)))</f>
        <v/>
      </c>
      <c r="I653" s="758"/>
      <c r="J653" s="759"/>
    </row>
    <row r="654" spans="1:10" s="178" customFormat="1" ht="13.5" customHeight="1" thickBot="1" x14ac:dyDescent="0.25">
      <c r="A654" s="202"/>
      <c r="B654" s="202"/>
      <c r="C654" s="202"/>
      <c r="D654" s="203"/>
      <c r="E654" s="203"/>
      <c r="F654" s="203"/>
      <c r="G654" s="203"/>
      <c r="H654" s="203"/>
      <c r="I654" s="203"/>
      <c r="J654" s="203"/>
    </row>
    <row r="655" spans="1:10" s="178" customFormat="1" ht="44.25" customHeight="1" thickBot="1" x14ac:dyDescent="0.25">
      <c r="A655" s="716" t="s">
        <v>758</v>
      </c>
      <c r="B655" s="717"/>
      <c r="C655" s="717"/>
      <c r="D655" s="717"/>
      <c r="E655" s="717"/>
      <c r="F655" s="718"/>
      <c r="G655" s="726" t="s">
        <v>751</v>
      </c>
      <c r="H655" s="727"/>
      <c r="I655" s="726" t="s">
        <v>765</v>
      </c>
      <c r="J655" s="728"/>
    </row>
    <row r="656" spans="1:10" s="178" customFormat="1" ht="33.75" customHeight="1" x14ac:dyDescent="0.2">
      <c r="A656" s="729" t="s">
        <v>764</v>
      </c>
      <c r="B656" s="730"/>
      <c r="C656" s="730"/>
      <c r="D656" s="730"/>
      <c r="E656" s="730"/>
      <c r="F656" s="730"/>
      <c r="G656" s="731" t="s">
        <v>763</v>
      </c>
      <c r="H656" s="732"/>
      <c r="I656" s="733"/>
      <c r="J656" s="734"/>
    </row>
    <row r="657" spans="1:10" s="178" customFormat="1" ht="30" customHeight="1" x14ac:dyDescent="0.2">
      <c r="A657" s="735" t="s">
        <v>762</v>
      </c>
      <c r="B657" s="736"/>
      <c r="C657" s="736"/>
      <c r="D657" s="736"/>
      <c r="E657" s="736"/>
      <c r="F657" s="736"/>
      <c r="G657" s="737" t="s">
        <v>761</v>
      </c>
      <c r="H657" s="738"/>
      <c r="I657" s="739"/>
      <c r="J657" s="740"/>
    </row>
    <row r="658" spans="1:10" s="178" customFormat="1" ht="19.5" customHeight="1" x14ac:dyDescent="0.2">
      <c r="A658" s="741" t="s">
        <v>759</v>
      </c>
      <c r="B658" s="736"/>
      <c r="C658" s="736"/>
      <c r="D658" s="736"/>
      <c r="E658" s="736"/>
      <c r="F658" s="736"/>
      <c r="G658" s="739"/>
      <c r="H658" s="739"/>
      <c r="I658" s="739"/>
      <c r="J658" s="740"/>
    </row>
    <row r="659" spans="1:10" s="178" customFormat="1" ht="19.5" customHeight="1" thickBot="1" x14ac:dyDescent="0.25">
      <c r="A659" s="742" t="s">
        <v>760</v>
      </c>
      <c r="B659" s="743"/>
      <c r="C659" s="743"/>
      <c r="D659" s="743"/>
      <c r="E659" s="743"/>
      <c r="F659" s="743"/>
      <c r="G659" s="744"/>
      <c r="H659" s="744"/>
      <c r="I659" s="744"/>
      <c r="J659" s="745"/>
    </row>
    <row r="660" spans="1:10" s="178" customFormat="1" ht="19.5" customHeight="1" x14ac:dyDescent="0.2">
      <c r="A660" s="211"/>
      <c r="B660" s="211"/>
      <c r="C660" s="211"/>
      <c r="D660" s="211"/>
      <c r="E660" s="211"/>
      <c r="F660" s="211"/>
      <c r="G660" s="212"/>
      <c r="H660" s="212"/>
      <c r="I660" s="212"/>
      <c r="J660" s="212"/>
    </row>
    <row r="661" spans="1:10" s="178" customFormat="1" x14ac:dyDescent="0.2">
      <c r="A661" s="746" t="s">
        <v>766</v>
      </c>
      <c r="B661" s="746"/>
      <c r="C661" s="746"/>
      <c r="D661" s="746"/>
      <c r="E661" s="746"/>
      <c r="F661" s="746"/>
      <c r="G661" s="746"/>
      <c r="H661" s="746"/>
      <c r="I661" s="746"/>
      <c r="J661" s="746"/>
    </row>
    <row r="662" spans="1:10" s="178" customFormat="1" x14ac:dyDescent="0.2">
      <c r="A662" s="213"/>
      <c r="B662" s="213"/>
      <c r="C662" s="213"/>
      <c r="D662" s="213"/>
      <c r="E662" s="213"/>
      <c r="F662" s="213"/>
      <c r="G662" s="213"/>
      <c r="H662" s="213"/>
      <c r="I662" s="213"/>
      <c r="J662" s="213"/>
    </row>
    <row r="663" spans="1:10" s="178" customFormat="1" ht="45" customHeight="1" x14ac:dyDescent="0.2">
      <c r="A663" s="723" t="s">
        <v>972</v>
      </c>
      <c r="B663" s="3100"/>
      <c r="C663" s="3100"/>
      <c r="D663" s="3100"/>
      <c r="E663" s="3100"/>
      <c r="F663" s="3100"/>
      <c r="G663" s="3100"/>
      <c r="H663" s="3100"/>
      <c r="I663" s="3100"/>
      <c r="J663" s="3100"/>
    </row>
    <row r="664" spans="1:10" s="178" customFormat="1" x14ac:dyDescent="0.2">
      <c r="A664" s="360"/>
      <c r="B664" s="353"/>
      <c r="C664" s="353"/>
      <c r="D664" s="353"/>
      <c r="E664" s="353"/>
      <c r="F664" s="353"/>
      <c r="G664" s="353"/>
      <c r="H664" s="353"/>
      <c r="I664" s="353"/>
      <c r="J664" s="353"/>
    </row>
    <row r="665" spans="1:10" s="178" customFormat="1" x14ac:dyDescent="0.2">
      <c r="A665" s="2632"/>
      <c r="B665" s="2633"/>
      <c r="C665" s="2633"/>
      <c r="D665" s="2633"/>
      <c r="E665" s="2633"/>
      <c r="F665" s="2633"/>
      <c r="G665" s="2633"/>
      <c r="H665" s="2633"/>
      <c r="I665" s="2633"/>
      <c r="J665" s="2634"/>
    </row>
    <row r="666" spans="1:10" s="178" customFormat="1" x14ac:dyDescent="0.2">
      <c r="A666" s="213"/>
      <c r="B666" s="213"/>
      <c r="C666" s="213"/>
      <c r="D666" s="213"/>
      <c r="E666" s="213"/>
      <c r="F666" s="213"/>
      <c r="G666" s="213"/>
      <c r="H666" s="213"/>
      <c r="I666" s="213"/>
      <c r="J666" s="213"/>
    </row>
    <row r="667" spans="1:10" s="178" customFormat="1" x14ac:dyDescent="0.2">
      <c r="A667" s="359"/>
      <c r="B667" s="359"/>
      <c r="C667" s="359"/>
      <c r="D667" s="359"/>
      <c r="E667" s="359"/>
      <c r="F667" s="359"/>
      <c r="G667" s="359"/>
      <c r="H667" s="359"/>
      <c r="I667" s="359"/>
      <c r="J667" s="359"/>
    </row>
    <row r="668" spans="1:10" s="178" customFormat="1" ht="14.25" customHeight="1" x14ac:dyDescent="0.2">
      <c r="A668" s="1652" t="s">
        <v>991</v>
      </c>
      <c r="B668" s="1652"/>
      <c r="C668" s="1652"/>
      <c r="D668" s="1652"/>
      <c r="E668" s="1652"/>
      <c r="F668" s="1652"/>
      <c r="G668" s="1652"/>
      <c r="H668" s="1652"/>
      <c r="I668" s="1652"/>
      <c r="J668" s="1652"/>
    </row>
    <row r="669" spans="1:10" s="178" customFormat="1" ht="15" thickBot="1" x14ac:dyDescent="0.25">
      <c r="A669" s="359"/>
      <c r="B669" s="359"/>
      <c r="C669" s="359"/>
      <c r="D669" s="359"/>
      <c r="E669" s="359"/>
      <c r="F669" s="359"/>
      <c r="G669" s="359"/>
      <c r="H669" s="359"/>
      <c r="I669" s="359"/>
      <c r="J669" s="359"/>
    </row>
    <row r="670" spans="1:10" s="178" customFormat="1" ht="53.25" customHeight="1" thickTop="1" thickBot="1" x14ac:dyDescent="0.25">
      <c r="A670" s="719" t="s">
        <v>21</v>
      </c>
      <c r="B670" s="720"/>
      <c r="C670" s="720"/>
      <c r="D670" s="720" t="s">
        <v>751</v>
      </c>
      <c r="E670" s="1653"/>
      <c r="F670" s="1654" t="s">
        <v>752</v>
      </c>
      <c r="G670" s="1653"/>
      <c r="H670" s="1587" t="s">
        <v>992</v>
      </c>
      <c r="I670" s="1588"/>
      <c r="J670" s="1589"/>
    </row>
    <row r="671" spans="1:10" s="178" customFormat="1" ht="51" customHeight="1" thickTop="1" x14ac:dyDescent="0.2">
      <c r="A671" s="1590" t="s">
        <v>993</v>
      </c>
      <c r="B671" s="1591"/>
      <c r="C671" s="1592"/>
      <c r="D671" s="1593" t="s">
        <v>754</v>
      </c>
      <c r="E671" s="1594"/>
      <c r="F671" s="1595"/>
      <c r="G671" s="1596"/>
      <c r="H671" s="1597"/>
      <c r="I671" s="1598"/>
      <c r="J671" s="1599"/>
    </row>
    <row r="672" spans="1:10" s="178" customFormat="1" ht="51" customHeight="1" thickBot="1" x14ac:dyDescent="0.25">
      <c r="A672" s="1600" t="s">
        <v>994</v>
      </c>
      <c r="B672" s="1601"/>
      <c r="C672" s="1602"/>
      <c r="D672" s="747"/>
      <c r="E672" s="748"/>
      <c r="F672" s="749"/>
      <c r="G672" s="748"/>
      <c r="H672" s="750"/>
      <c r="I672" s="751"/>
      <c r="J672" s="752"/>
    </row>
    <row r="673" spans="1:10" s="178" customFormat="1" ht="16.5" customHeight="1" thickBot="1" x14ac:dyDescent="0.25">
      <c r="A673" s="753" t="s">
        <v>757</v>
      </c>
      <c r="B673" s="754"/>
      <c r="C673" s="755"/>
      <c r="D673" s="756" t="e">
        <f>IF(D671="",IF(D672="","",IF(D671="",0,D671)-IF(D672="",0,D672)),(IF(D671="",0,D671)-IF(D672="",0,D672)))</f>
        <v>#VALUE!</v>
      </c>
      <c r="E673" s="727"/>
      <c r="F673" s="757" t="str">
        <f>IF(F671="",IF(F672="","",IF(F671="",0,F671)-IF(F672="",0,F672)),(IF(F671="",0,F671)-IF(F672="",0,F672)))</f>
        <v/>
      </c>
      <c r="G673" s="758"/>
      <c r="H673" s="757" t="str">
        <f>IF(H671="",IF(H672="","",IF(H671="",0,H671)-IF(H672="",0,H672)),(IF(H671="",0,H671)-IF(H672="",0,H672)))</f>
        <v/>
      </c>
      <c r="I673" s="758"/>
      <c r="J673" s="759"/>
    </row>
    <row r="674" spans="1:10" s="178" customFormat="1" ht="15" thickBot="1" x14ac:dyDescent="0.25">
      <c r="A674" s="359"/>
      <c r="B674" s="359"/>
      <c r="C674" s="359"/>
      <c r="D674" s="359"/>
      <c r="E674" s="359"/>
      <c r="F674" s="359"/>
      <c r="G674" s="359"/>
      <c r="H674" s="359"/>
      <c r="I674" s="359"/>
      <c r="J674" s="359"/>
    </row>
    <row r="675" spans="1:10" s="178" customFormat="1" ht="48.75" customHeight="1" thickBot="1" x14ac:dyDescent="0.25">
      <c r="A675" s="725" t="s">
        <v>995</v>
      </c>
      <c r="B675" s="717"/>
      <c r="C675" s="717"/>
      <c r="D675" s="717"/>
      <c r="E675" s="717"/>
      <c r="F675" s="718"/>
      <c r="G675" s="726" t="s">
        <v>751</v>
      </c>
      <c r="H675" s="727"/>
      <c r="I675" s="726" t="s">
        <v>765</v>
      </c>
      <c r="J675" s="728"/>
    </row>
    <row r="676" spans="1:10" s="178" customFormat="1" ht="45" customHeight="1" x14ac:dyDescent="0.2">
      <c r="A676" s="729" t="s">
        <v>996</v>
      </c>
      <c r="B676" s="730"/>
      <c r="C676" s="730"/>
      <c r="D676" s="730"/>
      <c r="E676" s="730"/>
      <c r="F676" s="730"/>
      <c r="G676" s="731" t="s">
        <v>763</v>
      </c>
      <c r="H676" s="732"/>
      <c r="I676" s="733"/>
      <c r="J676" s="734"/>
    </row>
    <row r="677" spans="1:10" s="178" customFormat="1" ht="32.25" customHeight="1" x14ac:dyDescent="0.2">
      <c r="A677" s="735" t="s">
        <v>997</v>
      </c>
      <c r="B677" s="736"/>
      <c r="C677" s="736"/>
      <c r="D677" s="736"/>
      <c r="E677" s="736"/>
      <c r="F677" s="736"/>
      <c r="G677" s="737" t="s">
        <v>761</v>
      </c>
      <c r="H677" s="738"/>
      <c r="I677" s="739"/>
      <c r="J677" s="740"/>
    </row>
    <row r="678" spans="1:10" s="178" customFormat="1" x14ac:dyDescent="0.2">
      <c r="A678" s="741" t="s">
        <v>759</v>
      </c>
      <c r="B678" s="736"/>
      <c r="C678" s="736"/>
      <c r="D678" s="736"/>
      <c r="E678" s="736"/>
      <c r="F678" s="736"/>
      <c r="G678" s="739"/>
      <c r="H678" s="739"/>
      <c r="I678" s="739"/>
      <c r="J678" s="740"/>
    </row>
    <row r="679" spans="1:10" s="178" customFormat="1" ht="15" thickBot="1" x14ac:dyDescent="0.25">
      <c r="A679" s="742" t="s">
        <v>760</v>
      </c>
      <c r="B679" s="743"/>
      <c r="C679" s="743"/>
      <c r="D679" s="743"/>
      <c r="E679" s="743"/>
      <c r="F679" s="743"/>
      <c r="G679" s="744"/>
      <c r="H679" s="744"/>
      <c r="I679" s="744"/>
      <c r="J679" s="745"/>
    </row>
    <row r="680" spans="1:10" s="178" customFormat="1" x14ac:dyDescent="0.2">
      <c r="A680" s="746" t="s">
        <v>766</v>
      </c>
      <c r="B680" s="746"/>
      <c r="C680" s="746"/>
      <c r="D680" s="746"/>
      <c r="E680" s="746"/>
      <c r="F680" s="746"/>
      <c r="G680" s="746"/>
      <c r="H680" s="746"/>
      <c r="I680" s="746"/>
      <c r="J680" s="746"/>
    </row>
    <row r="681" spans="1:10" s="178" customFormat="1" x14ac:dyDescent="0.2">
      <c r="A681" s="359"/>
      <c r="B681" s="359"/>
      <c r="C681" s="359"/>
      <c r="D681" s="359"/>
      <c r="E681" s="359"/>
      <c r="F681" s="359"/>
      <c r="G681" s="359"/>
      <c r="H681" s="359"/>
      <c r="I681" s="359"/>
      <c r="J681" s="359"/>
    </row>
    <row r="682" spans="1:10" s="178" customFormat="1" ht="75" customHeight="1" x14ac:dyDescent="0.2">
      <c r="A682" s="723" t="s">
        <v>998</v>
      </c>
      <c r="B682" s="724"/>
      <c r="C682" s="724"/>
      <c r="D682" s="724"/>
      <c r="E682" s="724"/>
      <c r="F682" s="724"/>
      <c r="G682" s="724"/>
      <c r="H682" s="724"/>
      <c r="I682" s="724"/>
      <c r="J682" s="724"/>
    </row>
    <row r="683" spans="1:10" s="178" customFormat="1" x14ac:dyDescent="0.2">
      <c r="A683" s="359"/>
      <c r="B683" s="359"/>
      <c r="C683" s="359"/>
      <c r="D683" s="359"/>
      <c r="E683" s="359"/>
      <c r="F683" s="359"/>
      <c r="G683" s="359"/>
      <c r="H683" s="359"/>
      <c r="I683" s="359"/>
      <c r="J683" s="359"/>
    </row>
    <row r="684" spans="1:10" s="178" customFormat="1" x14ac:dyDescent="0.2">
      <c r="A684" s="368"/>
      <c r="B684" s="369"/>
      <c r="C684" s="369"/>
      <c r="D684" s="369"/>
      <c r="E684" s="369"/>
      <c r="F684" s="369"/>
      <c r="G684" s="369"/>
      <c r="H684" s="369"/>
      <c r="I684" s="369"/>
      <c r="J684" s="370"/>
    </row>
    <row r="685" spans="1:10" s="178" customFormat="1" x14ac:dyDescent="0.2">
      <c r="A685" s="359"/>
      <c r="B685" s="359"/>
      <c r="C685" s="359"/>
      <c r="D685" s="359"/>
      <c r="E685" s="359"/>
      <c r="F685" s="359"/>
      <c r="G685" s="359"/>
      <c r="H685" s="359"/>
      <c r="I685" s="359"/>
      <c r="J685" s="359"/>
    </row>
    <row r="686" spans="1:10" s="178" customFormat="1" x14ac:dyDescent="0.2">
      <c r="A686" s="213"/>
      <c r="B686" s="213"/>
      <c r="C686" s="213"/>
      <c r="D686" s="213"/>
      <c r="E686" s="213"/>
      <c r="F686" s="213"/>
      <c r="G686" s="213"/>
      <c r="H686" s="213"/>
      <c r="I686" s="213"/>
      <c r="J686" s="213"/>
    </row>
    <row r="687" spans="1:10" s="31" customFormat="1" ht="19.5" customHeight="1" x14ac:dyDescent="0.2">
      <c r="A687" s="11" t="s">
        <v>159</v>
      </c>
      <c r="B687" s="1160" t="s">
        <v>768</v>
      </c>
      <c r="C687" s="1160"/>
      <c r="D687" s="1160"/>
      <c r="E687" s="1160"/>
      <c r="F687" s="1160"/>
      <c r="G687" s="1160"/>
      <c r="H687" s="1160"/>
      <c r="I687" s="1160"/>
      <c r="J687" s="1160"/>
    </row>
    <row r="688" spans="1:10" s="31" customFormat="1" ht="19.5" customHeight="1" thickBot="1" x14ac:dyDescent="0.25">
      <c r="A688" s="49"/>
      <c r="B688" s="49"/>
      <c r="C688" s="49"/>
      <c r="D688" s="49"/>
      <c r="E688" s="49"/>
      <c r="F688" s="49"/>
      <c r="G688" s="49"/>
      <c r="H688" s="49"/>
      <c r="I688" s="49"/>
      <c r="J688" s="49"/>
    </row>
    <row r="689" spans="1:10" s="31" customFormat="1" ht="15" thickBot="1" x14ac:dyDescent="0.25">
      <c r="A689" s="1067" t="s">
        <v>46</v>
      </c>
      <c r="B689" s="1674"/>
      <c r="C689" s="1575" t="s">
        <v>770</v>
      </c>
      <c r="D689" s="1575" t="s">
        <v>22</v>
      </c>
      <c r="E689" s="1575"/>
      <c r="F689" s="1575"/>
      <c r="G689" s="1575"/>
      <c r="H689" s="1575"/>
      <c r="I689" s="1575"/>
      <c r="J689" s="1986"/>
    </row>
    <row r="690" spans="1:10" s="31" customFormat="1" ht="15" thickBot="1" x14ac:dyDescent="0.25">
      <c r="A690" s="1067"/>
      <c r="B690" s="1674"/>
      <c r="C690" s="1577"/>
      <c r="D690" s="1577" t="s">
        <v>769</v>
      </c>
      <c r="E690" s="1577" t="s">
        <v>160</v>
      </c>
      <c r="F690" s="1577" t="s">
        <v>144</v>
      </c>
      <c r="G690" s="1651"/>
      <c r="H690" s="1651"/>
      <c r="I690" s="1651"/>
      <c r="J690" s="1620" t="s">
        <v>771</v>
      </c>
    </row>
    <row r="691" spans="1:10" s="31" customFormat="1" ht="15.75" customHeight="1" thickBot="1" x14ac:dyDescent="0.25">
      <c r="A691" s="1067"/>
      <c r="B691" s="1674"/>
      <c r="C691" s="1577"/>
      <c r="D691" s="1577"/>
      <c r="E691" s="1651"/>
      <c r="F691" s="1577" t="s">
        <v>145</v>
      </c>
      <c r="G691" s="2913"/>
      <c r="H691" s="2952" t="s">
        <v>161</v>
      </c>
      <c r="I691" s="2953"/>
      <c r="J691" s="2911"/>
    </row>
    <row r="692" spans="1:10" s="31" customFormat="1" ht="36" customHeight="1" thickBot="1" x14ac:dyDescent="0.25">
      <c r="A692" s="1067"/>
      <c r="B692" s="1674"/>
      <c r="C692" s="2489"/>
      <c r="D692" s="2489"/>
      <c r="E692" s="2933"/>
      <c r="F692" s="2914"/>
      <c r="G692" s="2914"/>
      <c r="H692" s="2954"/>
      <c r="I692" s="2954"/>
      <c r="J692" s="2912"/>
    </row>
    <row r="693" spans="1:10" s="31" customFormat="1" ht="45.75" customHeight="1" x14ac:dyDescent="0.2">
      <c r="A693" s="1549" t="s">
        <v>162</v>
      </c>
      <c r="B693" s="2934"/>
      <c r="C693" s="519">
        <v>6418</v>
      </c>
      <c r="D693" s="520"/>
      <c r="E693" s="521">
        <v>3486</v>
      </c>
      <c r="F693" s="2955"/>
      <c r="G693" s="2956"/>
      <c r="H693" s="1649">
        <v>3043</v>
      </c>
      <c r="I693" s="1650"/>
      <c r="J693" s="522">
        <f>IF(SUM(C693+E693-F693-H693)=0,"",SUM(C693+E693-F693-H693))</f>
        <v>6861</v>
      </c>
    </row>
    <row r="694" spans="1:10" s="31" customFormat="1" ht="35.25" customHeight="1" x14ac:dyDescent="0.2">
      <c r="A694" s="1494" t="s">
        <v>163</v>
      </c>
      <c r="B694" s="1639"/>
      <c r="C694" s="523"/>
      <c r="D694" s="524"/>
      <c r="E694" s="524"/>
      <c r="F694" s="1640"/>
      <c r="G694" s="1641"/>
      <c r="H694" s="779"/>
      <c r="I694" s="1642"/>
      <c r="J694" s="525" t="str">
        <f>IF(SUM(C694+E694-F694-H694)=0,"",SUM(C694+E694-F694-H694))</f>
        <v/>
      </c>
    </row>
    <row r="695" spans="1:10" s="31" customFormat="1" ht="57.75" customHeight="1" x14ac:dyDescent="0.2">
      <c r="A695" s="1494" t="s">
        <v>164</v>
      </c>
      <c r="B695" s="1639"/>
      <c r="C695" s="523"/>
      <c r="D695" s="524"/>
      <c r="E695" s="524"/>
      <c r="F695" s="1640"/>
      <c r="G695" s="1641"/>
      <c r="H695" s="779"/>
      <c r="I695" s="1642"/>
      <c r="J695" s="525" t="str">
        <f>IF(SUM(C695+E695-F695-H695)=0,"",SUM(C695+E695-F695-H695))</f>
        <v/>
      </c>
    </row>
    <row r="696" spans="1:10" s="31" customFormat="1" ht="50.25" customHeight="1" x14ac:dyDescent="0.2">
      <c r="A696" s="1494" t="s">
        <v>165</v>
      </c>
      <c r="B696" s="1639"/>
      <c r="C696" s="523"/>
      <c r="D696" s="524"/>
      <c r="E696" s="524"/>
      <c r="F696" s="1640"/>
      <c r="G696" s="1641"/>
      <c r="H696" s="779"/>
      <c r="I696" s="1642"/>
      <c r="J696" s="525" t="str">
        <f>IF(SUM(C696+E696-F696-H696)=0,"",SUM(C696+E696-F696-H696))</f>
        <v/>
      </c>
    </row>
    <row r="697" spans="1:10" s="31" customFormat="1" ht="20.25" customHeight="1" thickBot="1" x14ac:dyDescent="0.25">
      <c r="A697" s="1643" t="s">
        <v>166</v>
      </c>
      <c r="B697" s="1644"/>
      <c r="C697" s="526"/>
      <c r="D697" s="527"/>
      <c r="E697" s="527"/>
      <c r="F697" s="1645"/>
      <c r="G697" s="1646"/>
      <c r="H697" s="1647"/>
      <c r="I697" s="1648"/>
      <c r="J697" s="528" t="str">
        <f>IF(SUM(C697+E697-F697-H697)=0,"",SUM(C697+E697-F697-H697))</f>
        <v/>
      </c>
    </row>
    <row r="698" spans="1:10" s="31" customFormat="1" ht="15" thickBot="1" x14ac:dyDescent="0.25">
      <c r="A698" s="1628" t="s">
        <v>167</v>
      </c>
      <c r="B698" s="1629"/>
      <c r="C698" s="529">
        <f>IF(SUM(C693:D697)=0,"",SUM(C693:D697))</f>
        <v>6418</v>
      </c>
      <c r="D698" s="530"/>
      <c r="E698" s="530">
        <f>IF(SUM(E693:E697)=0,"",SUM(E693:E697))</f>
        <v>3486</v>
      </c>
      <c r="F698" s="1630" t="str">
        <f>IF(SUM(F693:G697)=0,"",SUM(F693:G697))</f>
        <v/>
      </c>
      <c r="G698" s="1631"/>
      <c r="H698" s="1630">
        <f>IF(SUM(H693:I697)=0,"",SUM(H693:I697))</f>
        <v>3043</v>
      </c>
      <c r="I698" s="1631"/>
      <c r="J698" s="531">
        <f>IF(SUM(J693:J697)=0,"",SUM(J693:J697))</f>
        <v>6861</v>
      </c>
    </row>
    <row r="699" spans="1:10" s="31" customFormat="1" x14ac:dyDescent="0.2">
      <c r="A699" s="204"/>
      <c r="B699" s="204"/>
      <c r="C699" s="218"/>
      <c r="D699" s="218"/>
      <c r="E699" s="219"/>
      <c r="F699" s="220"/>
      <c r="G699" s="221"/>
      <c r="H699" s="220"/>
      <c r="I699" s="221"/>
      <c r="J699" s="220"/>
    </row>
    <row r="700" spans="1:10" s="31" customFormat="1" x14ac:dyDescent="0.2">
      <c r="A700" s="204"/>
      <c r="B700" s="204"/>
      <c r="C700" s="218"/>
      <c r="D700" s="218"/>
      <c r="E700" s="219"/>
      <c r="F700" s="220"/>
      <c r="G700" s="221"/>
      <c r="H700" s="220"/>
      <c r="I700" s="221"/>
      <c r="J700" s="220"/>
    </row>
    <row r="701" spans="1:10" s="31" customFormat="1" ht="31.5" customHeight="1" x14ac:dyDescent="0.2">
      <c r="A701" s="899" t="s">
        <v>1066</v>
      </c>
      <c r="B701" s="2631"/>
      <c r="C701" s="2631"/>
      <c r="D701" s="2631"/>
      <c r="E701" s="2631"/>
      <c r="F701" s="2631"/>
      <c r="G701" s="2631"/>
      <c r="H701" s="2631"/>
      <c r="I701" s="2631"/>
      <c r="J701" s="2631"/>
    </row>
    <row r="702" spans="1:10" s="31" customFormat="1" x14ac:dyDescent="0.2">
      <c r="A702" s="204"/>
      <c r="B702" s="204"/>
      <c r="C702" s="218"/>
      <c r="D702" s="218"/>
      <c r="E702" s="219"/>
      <c r="F702" s="220"/>
      <c r="G702" s="221"/>
      <c r="H702" s="220"/>
      <c r="I702" s="221"/>
      <c r="J702" s="220"/>
    </row>
    <row r="703" spans="1:10" s="31" customFormat="1" x14ac:dyDescent="0.2">
      <c r="A703" s="2632"/>
      <c r="B703" s="2633"/>
      <c r="C703" s="2633"/>
      <c r="D703" s="2633"/>
      <c r="E703" s="2633"/>
      <c r="F703" s="2633"/>
      <c r="G703" s="2633"/>
      <c r="H703" s="2633"/>
      <c r="I703" s="2633"/>
      <c r="J703" s="2634"/>
    </row>
    <row r="704" spans="1:10" s="31" customFormat="1" x14ac:dyDescent="0.2">
      <c r="A704" s="50"/>
      <c r="B704" s="50"/>
      <c r="C704" s="50"/>
      <c r="D704" s="50"/>
      <c r="E704" s="50"/>
      <c r="F704" s="50"/>
      <c r="G704" s="50"/>
      <c r="H704" s="50"/>
      <c r="I704" s="50"/>
      <c r="J704" s="50"/>
    </row>
    <row r="705" spans="1:11" s="31" customFormat="1" x14ac:dyDescent="0.2">
      <c r="A705" s="42" t="s">
        <v>168</v>
      </c>
      <c r="B705" s="1518" t="s">
        <v>1007</v>
      </c>
      <c r="C705" s="1518"/>
      <c r="D705" s="1518"/>
      <c r="E705" s="1518"/>
      <c r="F705" s="1518"/>
      <c r="G705" s="1518"/>
      <c r="H705" s="1518"/>
      <c r="I705" s="1518"/>
      <c r="J705" s="1518"/>
    </row>
    <row r="706" spans="1:11" s="31" customFormat="1" x14ac:dyDescent="0.2">
      <c r="A706" s="42"/>
      <c r="B706" s="209"/>
      <c r="C706" s="209"/>
      <c r="D706" s="209"/>
      <c r="E706" s="209"/>
      <c r="F706" s="209"/>
      <c r="G706" s="209"/>
      <c r="H706" s="209"/>
      <c r="I706" s="209"/>
      <c r="J706" s="209"/>
    </row>
    <row r="707" spans="1:11" s="31" customFormat="1" ht="51" customHeight="1" x14ac:dyDescent="0.2">
      <c r="A707" s="1991" t="s">
        <v>772</v>
      </c>
      <c r="B707" s="1991"/>
      <c r="C707" s="1991"/>
      <c r="D707" s="1991"/>
      <c r="E707" s="1991"/>
      <c r="F707" s="1991"/>
      <c r="G707" s="1991"/>
      <c r="H707" s="1991"/>
      <c r="I707" s="1991"/>
      <c r="J707" s="1991"/>
    </row>
    <row r="708" spans="1:11" s="31" customFormat="1" x14ac:dyDescent="0.2">
      <c r="A708" s="42"/>
      <c r="B708" s="209"/>
      <c r="C708" s="209"/>
      <c r="D708" s="209"/>
      <c r="E708" s="209"/>
      <c r="F708" s="209"/>
      <c r="G708" s="209"/>
      <c r="H708" s="209"/>
      <c r="I708" s="209"/>
      <c r="J708" s="209"/>
    </row>
    <row r="709" spans="1:11" s="31" customFormat="1" x14ac:dyDescent="0.2">
      <c r="A709" s="42"/>
      <c r="B709" s="209"/>
      <c r="C709" s="209"/>
      <c r="D709" s="209"/>
      <c r="E709" s="209"/>
      <c r="F709" s="209"/>
      <c r="G709" s="209"/>
      <c r="H709" s="209"/>
      <c r="I709" s="209"/>
      <c r="J709" s="209"/>
    </row>
    <row r="710" spans="1:11" s="31" customFormat="1" ht="15" thickBot="1" x14ac:dyDescent="0.25">
      <c r="A710" s="41"/>
      <c r="B710" s="41"/>
      <c r="C710" s="41"/>
      <c r="D710" s="41"/>
      <c r="E710" s="41"/>
      <c r="F710" s="41"/>
      <c r="G710" s="41"/>
      <c r="H710" s="41"/>
      <c r="I710" s="41"/>
      <c r="J710" s="41"/>
    </row>
    <row r="711" spans="1:11" s="31" customFormat="1" ht="42" customHeight="1" thickBot="1" x14ac:dyDescent="0.25">
      <c r="A711" s="1627" t="s">
        <v>773</v>
      </c>
      <c r="B711" s="3106"/>
      <c r="C711" s="3106"/>
      <c r="D711" s="2920"/>
      <c r="E711" s="1627" t="s">
        <v>22</v>
      </c>
      <c r="F711" s="3106"/>
      <c r="G711" s="3107"/>
      <c r="H711" s="3108" t="s">
        <v>23</v>
      </c>
      <c r="I711" s="3106"/>
      <c r="J711" s="2920"/>
    </row>
    <row r="712" spans="1:11" s="31" customFormat="1" ht="36" customHeight="1" thickTop="1" x14ac:dyDescent="0.2">
      <c r="A712" s="3109" t="s">
        <v>774</v>
      </c>
      <c r="B712" s="1428"/>
      <c r="C712" s="1428"/>
      <c r="D712" s="1429"/>
      <c r="E712" s="676">
        <v>414247</v>
      </c>
      <c r="F712" s="1432"/>
      <c r="G712" s="1433"/>
      <c r="H712" s="2534">
        <v>188833</v>
      </c>
      <c r="I712" s="1432"/>
      <c r="J712" s="2932"/>
      <c r="K712" s="388"/>
    </row>
    <row r="713" spans="1:11" s="31" customFormat="1" ht="15" thickBot="1" x14ac:dyDescent="0.25">
      <c r="A713" s="2629" t="s">
        <v>169</v>
      </c>
      <c r="B713" s="1182"/>
      <c r="C713" s="1182"/>
      <c r="D713" s="2630"/>
      <c r="E713" s="1566">
        <v>62852</v>
      </c>
      <c r="F713" s="1567"/>
      <c r="G713" s="1568"/>
      <c r="H713" s="1569">
        <v>46148</v>
      </c>
      <c r="I713" s="1567"/>
      <c r="J713" s="1570"/>
    </row>
    <row r="714" spans="1:11" s="31" customFormat="1" ht="15" thickBot="1" x14ac:dyDescent="0.25">
      <c r="A714" s="1603" t="s">
        <v>170</v>
      </c>
      <c r="B714" s="1604"/>
      <c r="C714" s="1604"/>
      <c r="D714" s="1605"/>
      <c r="E714" s="1430">
        <f>IF(SUM(E712:G713)=0,"",SUM(E712:G713))</f>
        <v>477099</v>
      </c>
      <c r="F714" s="1431"/>
      <c r="G714" s="1606"/>
      <c r="H714" s="1607">
        <f>IF(SUM(H712:J713)=0,"",SUM(H712:J713))</f>
        <v>234981</v>
      </c>
      <c r="I714" s="1431"/>
      <c r="J714" s="1608"/>
    </row>
    <row r="715" spans="1:11" s="31" customFormat="1" ht="34.5" customHeight="1" x14ac:dyDescent="0.2">
      <c r="A715" s="1560" t="s">
        <v>171</v>
      </c>
      <c r="B715" s="1561"/>
      <c r="C715" s="1561"/>
      <c r="D715" s="1562"/>
      <c r="E715" s="3101">
        <v>17000</v>
      </c>
      <c r="F715" s="3102"/>
      <c r="G715" s="3103"/>
      <c r="H715" s="3104">
        <v>17000</v>
      </c>
      <c r="I715" s="3102"/>
      <c r="J715" s="3105"/>
    </row>
    <row r="716" spans="1:11" s="31" customFormat="1" ht="38.25" customHeight="1" thickBot="1" x14ac:dyDescent="0.25">
      <c r="A716" s="1563" t="s">
        <v>172</v>
      </c>
      <c r="B716" s="1564"/>
      <c r="C716" s="1564"/>
      <c r="D716" s="1565"/>
      <c r="E716" s="1566"/>
      <c r="F716" s="1567"/>
      <c r="G716" s="1568"/>
      <c r="H716" s="1569"/>
      <c r="I716" s="1567"/>
      <c r="J716" s="1570"/>
    </row>
    <row r="717" spans="1:11" s="31" customFormat="1" ht="15" thickBot="1" x14ac:dyDescent="0.25">
      <c r="A717" s="1603" t="s">
        <v>173</v>
      </c>
      <c r="B717" s="1604"/>
      <c r="C717" s="1604"/>
      <c r="D717" s="1605"/>
      <c r="E717" s="1430">
        <f>IF(SUM(E715:G716)=0,"",SUM(E715:G716))</f>
        <v>17000</v>
      </c>
      <c r="F717" s="1431"/>
      <c r="G717" s="1606"/>
      <c r="H717" s="1607">
        <f>IF(SUM(H715:J716)=0,"",SUM(H715:J716))</f>
        <v>17000</v>
      </c>
      <c r="I717" s="1431"/>
      <c r="J717" s="1608"/>
    </row>
    <row r="718" spans="1:11" s="31" customFormat="1" x14ac:dyDescent="0.2">
      <c r="A718" s="76"/>
      <c r="B718" s="76"/>
      <c r="C718" s="76"/>
      <c r="D718" s="76"/>
      <c r="E718" s="77"/>
      <c r="F718" s="77"/>
      <c r="G718" s="77"/>
      <c r="H718" s="77"/>
      <c r="I718" s="77"/>
      <c r="J718" s="77"/>
    </row>
    <row r="719" spans="1:11" s="31" customFormat="1" x14ac:dyDescent="0.2">
      <c r="A719" s="76"/>
      <c r="B719" s="76"/>
      <c r="C719" s="76"/>
      <c r="D719" s="76"/>
      <c r="E719" s="77"/>
      <c r="F719" s="77"/>
      <c r="G719" s="77"/>
      <c r="H719" s="77"/>
      <c r="I719" s="77"/>
      <c r="J719" s="77"/>
    </row>
    <row r="720" spans="1:11" s="31" customFormat="1" x14ac:dyDescent="0.2">
      <c r="A720" s="76"/>
      <c r="B720" s="76"/>
      <c r="C720" s="76"/>
      <c r="D720" s="76"/>
      <c r="E720" s="77"/>
      <c r="F720" s="77"/>
      <c r="G720" s="77"/>
      <c r="H720" s="77"/>
      <c r="I720" s="77"/>
      <c r="J720" s="77"/>
    </row>
    <row r="721" spans="1:10" s="31" customFormat="1" x14ac:dyDescent="0.2">
      <c r="A721" s="76"/>
      <c r="B721" s="76"/>
      <c r="C721" s="76"/>
      <c r="D721" s="76"/>
      <c r="E721" s="77"/>
      <c r="F721" s="77"/>
      <c r="G721" s="77"/>
      <c r="H721" s="77"/>
      <c r="I721" s="77"/>
      <c r="J721" s="77"/>
    </row>
    <row r="722" spans="1:10" s="31" customFormat="1" ht="50.25" customHeight="1" x14ac:dyDescent="0.2">
      <c r="A722" s="42" t="s">
        <v>174</v>
      </c>
      <c r="B722" s="1669" t="s">
        <v>775</v>
      </c>
      <c r="C722" s="1669"/>
      <c r="D722" s="1669"/>
      <c r="E722" s="1669"/>
      <c r="F722" s="1669"/>
      <c r="G722" s="1669"/>
      <c r="H722" s="1669"/>
      <c r="I722" s="1669"/>
      <c r="J722" s="1669"/>
    </row>
    <row r="723" spans="1:10" s="31" customFormat="1" ht="15" thickBot="1" x14ac:dyDescent="0.25">
      <c r="A723" s="42"/>
      <c r="B723" s="78"/>
      <c r="C723" s="78"/>
      <c r="D723" s="78"/>
      <c r="E723" s="78"/>
      <c r="F723" s="78"/>
      <c r="G723" s="78"/>
      <c r="H723" s="78"/>
      <c r="I723" s="78"/>
      <c r="J723" s="78"/>
    </row>
    <row r="724" spans="1:10" s="31" customFormat="1" x14ac:dyDescent="0.2">
      <c r="A724" s="1574" t="s">
        <v>175</v>
      </c>
      <c r="B724" s="1575"/>
      <c r="C724" s="1575"/>
      <c r="D724" s="1575"/>
      <c r="E724" s="1578" t="s">
        <v>22</v>
      </c>
      <c r="F724" s="1578"/>
      <c r="G724" s="1578"/>
      <c r="H724" s="1578"/>
      <c r="I724" s="1578"/>
      <c r="J724" s="1579"/>
    </row>
    <row r="725" spans="1:10" s="31" customFormat="1" x14ac:dyDescent="0.2">
      <c r="A725" s="1576"/>
      <c r="B725" s="1577"/>
      <c r="C725" s="1577"/>
      <c r="D725" s="1577"/>
      <c r="E725" s="1577" t="s">
        <v>176</v>
      </c>
      <c r="F725" s="1577"/>
      <c r="G725" s="1577"/>
      <c r="H725" s="1577" t="s">
        <v>177</v>
      </c>
      <c r="I725" s="1577"/>
      <c r="J725" s="1620"/>
    </row>
    <row r="726" spans="1:10" s="31" customFormat="1" x14ac:dyDescent="0.2">
      <c r="A726" s="1576"/>
      <c r="B726" s="1577"/>
      <c r="C726" s="1577"/>
      <c r="D726" s="1577"/>
      <c r="E726" s="1577"/>
      <c r="F726" s="1577"/>
      <c r="G726" s="1577"/>
      <c r="H726" s="1577"/>
      <c r="I726" s="1577"/>
      <c r="J726" s="1620"/>
    </row>
    <row r="727" spans="1:10" s="31" customFormat="1" ht="33.75" customHeight="1" x14ac:dyDescent="0.2">
      <c r="A727" s="1571" t="s">
        <v>178</v>
      </c>
      <c r="B727" s="1572"/>
      <c r="C727" s="1572"/>
      <c r="D727" s="1572"/>
      <c r="E727" s="1586"/>
      <c r="F727" s="1586"/>
      <c r="G727" s="1586"/>
      <c r="H727" s="1586"/>
      <c r="I727" s="1586"/>
      <c r="J727" s="1228"/>
    </row>
    <row r="728" spans="1:10" s="31" customFormat="1" ht="30.75" customHeight="1" x14ac:dyDescent="0.2">
      <c r="A728" s="773" t="s">
        <v>776</v>
      </c>
      <c r="B728" s="774"/>
      <c r="C728" s="774"/>
      <c r="D728" s="774"/>
      <c r="E728" s="1573"/>
      <c r="F728" s="1573"/>
      <c r="G728" s="1573"/>
      <c r="H728" s="983"/>
      <c r="I728" s="983"/>
      <c r="J728" s="1235"/>
    </row>
    <row r="729" spans="1:10" s="31" customFormat="1" ht="34.5" customHeight="1" thickBot="1" x14ac:dyDescent="0.25">
      <c r="A729" s="769" t="s">
        <v>777</v>
      </c>
      <c r="B729" s="770"/>
      <c r="C729" s="770"/>
      <c r="D729" s="770"/>
      <c r="E729" s="1556"/>
      <c r="F729" s="1556"/>
      <c r="G729" s="1556"/>
      <c r="H729" s="1557"/>
      <c r="I729" s="1557"/>
      <c r="J729" s="1238"/>
    </row>
    <row r="730" spans="1:10" s="31" customFormat="1" x14ac:dyDescent="0.2">
      <c r="A730" s="50"/>
      <c r="B730" s="50"/>
      <c r="C730" s="50"/>
      <c r="D730" s="50"/>
      <c r="E730" s="50"/>
      <c r="F730" s="50"/>
      <c r="G730" s="50"/>
      <c r="H730" s="50"/>
      <c r="I730" s="50"/>
      <c r="J730" s="50"/>
    </row>
    <row r="731" spans="1:10" s="31" customFormat="1" x14ac:dyDescent="0.2">
      <c r="A731" s="809" t="s">
        <v>985</v>
      </c>
      <c r="B731" s="809"/>
      <c r="C731" s="809"/>
      <c r="D731" s="809"/>
      <c r="E731" s="809"/>
      <c r="F731" s="809"/>
      <c r="G731" s="809"/>
      <c r="H731" s="809"/>
      <c r="I731" s="809"/>
      <c r="J731" s="809"/>
    </row>
    <row r="732" spans="1:10" s="31" customFormat="1" x14ac:dyDescent="0.2">
      <c r="A732" s="205"/>
      <c r="B732" s="205"/>
      <c r="C732" s="205"/>
      <c r="D732" s="205"/>
      <c r="E732" s="205"/>
      <c r="F732" s="205"/>
      <c r="G732" s="205"/>
      <c r="H732" s="205"/>
      <c r="I732" s="205"/>
      <c r="J732" s="205"/>
    </row>
    <row r="733" spans="1:10" s="31" customFormat="1" x14ac:dyDescent="0.2">
      <c r="A733" s="763"/>
      <c r="B733" s="764"/>
      <c r="C733" s="764"/>
      <c r="D733" s="764"/>
      <c r="E733" s="764"/>
      <c r="F733" s="764"/>
      <c r="G733" s="764"/>
      <c r="H733" s="764"/>
      <c r="I733" s="764"/>
      <c r="J733" s="765"/>
    </row>
    <row r="734" spans="1:10" s="31" customFormat="1" x14ac:dyDescent="0.2">
      <c r="A734" s="207"/>
      <c r="B734" s="210"/>
      <c r="C734" s="210"/>
      <c r="D734" s="210"/>
      <c r="E734" s="210"/>
      <c r="F734" s="210"/>
      <c r="G734" s="210"/>
      <c r="H734" s="210"/>
      <c r="I734" s="210"/>
      <c r="J734" s="210"/>
    </row>
    <row r="735" spans="1:10" s="31" customFormat="1" ht="15" thickBot="1" x14ac:dyDescent="0.25">
      <c r="A735" s="42"/>
      <c r="B735" s="208"/>
      <c r="C735" s="208"/>
      <c r="D735" s="208"/>
      <c r="E735" s="208"/>
      <c r="F735" s="208"/>
      <c r="G735" s="208"/>
      <c r="H735" s="208"/>
      <c r="I735" s="208"/>
      <c r="J735" s="208"/>
    </row>
    <row r="736" spans="1:10" s="31" customFormat="1" x14ac:dyDescent="0.2">
      <c r="A736" s="1574" t="s">
        <v>175</v>
      </c>
      <c r="B736" s="1575"/>
      <c r="C736" s="1575"/>
      <c r="D736" s="1575"/>
      <c r="E736" s="1578" t="s">
        <v>22</v>
      </c>
      <c r="F736" s="1578"/>
      <c r="G736" s="1578"/>
      <c r="H736" s="1578"/>
      <c r="I736" s="1578"/>
      <c r="J736" s="1579"/>
    </row>
    <row r="737" spans="1:10" s="31" customFormat="1" x14ac:dyDescent="0.2">
      <c r="A737" s="1576"/>
      <c r="B737" s="1577"/>
      <c r="C737" s="1577"/>
      <c r="D737" s="1577"/>
      <c r="E737" s="1577" t="s">
        <v>176</v>
      </c>
      <c r="F737" s="1577"/>
      <c r="G737" s="1577"/>
      <c r="H737" s="1577" t="s">
        <v>177</v>
      </c>
      <c r="I737" s="1577"/>
      <c r="J737" s="1620"/>
    </row>
    <row r="738" spans="1:10" s="31" customFormat="1" x14ac:dyDescent="0.2">
      <c r="A738" s="1576"/>
      <c r="B738" s="1577"/>
      <c r="C738" s="1577"/>
      <c r="D738" s="1577"/>
      <c r="E738" s="1577"/>
      <c r="F738" s="1577"/>
      <c r="G738" s="1577"/>
      <c r="H738" s="1577"/>
      <c r="I738" s="1577"/>
      <c r="J738" s="1620"/>
    </row>
    <row r="739" spans="1:10" s="31" customFormat="1" ht="38.25" customHeight="1" x14ac:dyDescent="0.2">
      <c r="A739" s="1571" t="s">
        <v>178</v>
      </c>
      <c r="B739" s="1572"/>
      <c r="C739" s="1572"/>
      <c r="D739" s="1572"/>
      <c r="E739" s="1586"/>
      <c r="F739" s="1586"/>
      <c r="G739" s="1586"/>
      <c r="H739" s="1586"/>
      <c r="I739" s="1586"/>
      <c r="J739" s="1228"/>
    </row>
    <row r="740" spans="1:10" s="31" customFormat="1" ht="38.25" customHeight="1" x14ac:dyDescent="0.2">
      <c r="A740" s="773" t="s">
        <v>776</v>
      </c>
      <c r="B740" s="774"/>
      <c r="C740" s="774"/>
      <c r="D740" s="774"/>
      <c r="E740" s="1573"/>
      <c r="F740" s="1573"/>
      <c r="G740" s="1573"/>
      <c r="H740" s="983"/>
      <c r="I740" s="983"/>
      <c r="J740" s="1235"/>
    </row>
    <row r="741" spans="1:10" s="31" customFormat="1" ht="48" customHeight="1" thickBot="1" x14ac:dyDescent="0.25">
      <c r="A741" s="769" t="s">
        <v>777</v>
      </c>
      <c r="B741" s="770"/>
      <c r="C741" s="770"/>
      <c r="D741" s="770"/>
      <c r="E741" s="1556"/>
      <c r="F741" s="1556"/>
      <c r="G741" s="1556"/>
      <c r="H741" s="1557"/>
      <c r="I741" s="1557"/>
      <c r="J741" s="1238"/>
    </row>
    <row r="742" spans="1:10" s="31" customFormat="1" x14ac:dyDescent="0.2">
      <c r="A742" s="206"/>
      <c r="B742" s="206"/>
      <c r="C742" s="206"/>
      <c r="D742" s="206"/>
      <c r="E742" s="206"/>
      <c r="F742" s="206"/>
      <c r="G742" s="206"/>
      <c r="H742" s="206"/>
      <c r="I742" s="206"/>
      <c r="J742" s="206"/>
    </row>
    <row r="743" spans="1:10" s="31" customFormat="1" x14ac:dyDescent="0.2">
      <c r="A743" s="809" t="s">
        <v>985</v>
      </c>
      <c r="B743" s="809"/>
      <c r="C743" s="809"/>
      <c r="D743" s="809"/>
      <c r="E743" s="809"/>
      <c r="F743" s="809"/>
      <c r="G743" s="809"/>
      <c r="H743" s="809"/>
      <c r="I743" s="809"/>
      <c r="J743" s="809"/>
    </row>
    <row r="744" spans="1:10" s="31" customFormat="1" x14ac:dyDescent="0.2">
      <c r="A744" s="205"/>
      <c r="B744" s="205"/>
      <c r="C744" s="205"/>
      <c r="D744" s="205"/>
      <c r="E744" s="205"/>
      <c r="F744" s="205"/>
      <c r="G744" s="205"/>
      <c r="H744" s="205"/>
      <c r="I744" s="205"/>
      <c r="J744" s="205"/>
    </row>
    <row r="745" spans="1:10" s="31" customFormat="1" x14ac:dyDescent="0.2">
      <c r="A745" s="763"/>
      <c r="B745" s="764"/>
      <c r="C745" s="764"/>
      <c r="D745" s="764"/>
      <c r="E745" s="764"/>
      <c r="F745" s="764"/>
      <c r="G745" s="764"/>
      <c r="H745" s="764"/>
      <c r="I745" s="764"/>
      <c r="J745" s="765"/>
    </row>
    <row r="746" spans="1:10" s="31" customFormat="1" ht="15" thickBot="1" x14ac:dyDescent="0.25">
      <c r="A746" s="207"/>
      <c r="B746" s="210"/>
      <c r="C746" s="210"/>
      <c r="D746" s="210"/>
      <c r="E746" s="210"/>
      <c r="F746" s="210"/>
      <c r="G746" s="210"/>
      <c r="H746" s="210"/>
      <c r="I746" s="210"/>
      <c r="J746" s="210"/>
    </row>
    <row r="747" spans="1:10" s="31" customFormat="1" ht="15.75" thickTop="1" thickBot="1" x14ac:dyDescent="0.25">
      <c r="A747" s="1064" t="s">
        <v>175</v>
      </c>
      <c r="B747" s="1065"/>
      <c r="C747" s="1065"/>
      <c r="D747" s="1065"/>
      <c r="E747" s="1623" t="s">
        <v>23</v>
      </c>
      <c r="F747" s="1623"/>
      <c r="G747" s="1623"/>
      <c r="H747" s="1623"/>
      <c r="I747" s="1623"/>
      <c r="J747" s="1624"/>
    </row>
    <row r="748" spans="1:10" s="31" customFormat="1" ht="15" thickBot="1" x14ac:dyDescent="0.25">
      <c r="A748" s="1066"/>
      <c r="B748" s="1067"/>
      <c r="C748" s="1067"/>
      <c r="D748" s="1067"/>
      <c r="E748" s="1625" t="s">
        <v>176</v>
      </c>
      <c r="F748" s="1625"/>
      <c r="G748" s="1626"/>
      <c r="H748" s="1632" t="s">
        <v>177</v>
      </c>
      <c r="I748" s="1633"/>
      <c r="J748" s="1634"/>
    </row>
    <row r="749" spans="1:10" s="31" customFormat="1" ht="15" thickBot="1" x14ac:dyDescent="0.25">
      <c r="A749" s="1621"/>
      <c r="B749" s="1622"/>
      <c r="C749" s="1622"/>
      <c r="D749" s="1622"/>
      <c r="E749" s="1622"/>
      <c r="F749" s="1622"/>
      <c r="G749" s="1627"/>
      <c r="H749" s="1635"/>
      <c r="I749" s="1622"/>
      <c r="J749" s="1636"/>
    </row>
    <row r="750" spans="1:10" s="31" customFormat="1" ht="15" thickTop="1" x14ac:dyDescent="0.2">
      <c r="A750" s="1580" t="s">
        <v>178</v>
      </c>
      <c r="B750" s="1581"/>
      <c r="C750" s="1581"/>
      <c r="D750" s="1581"/>
      <c r="E750" s="1582"/>
      <c r="F750" s="1582"/>
      <c r="G750" s="1583"/>
      <c r="H750" s="1584"/>
      <c r="I750" s="1582"/>
      <c r="J750" s="1585"/>
    </row>
    <row r="751" spans="1:10" s="31" customFormat="1" ht="43.5" customHeight="1" thickBot="1" x14ac:dyDescent="0.25">
      <c r="A751" s="1637" t="s">
        <v>946</v>
      </c>
      <c r="B751" s="1638"/>
      <c r="C751" s="1638"/>
      <c r="D751" s="1638"/>
      <c r="E751" s="1558" t="s">
        <v>135</v>
      </c>
      <c r="F751" s="1558"/>
      <c r="G751" s="1559"/>
      <c r="H751" s="1214"/>
      <c r="I751" s="1212"/>
      <c r="J751" s="1215"/>
    </row>
    <row r="752" spans="1:10" s="31" customFormat="1" ht="15" thickTop="1" x14ac:dyDescent="0.2">
      <c r="A752" s="41"/>
      <c r="B752" s="41"/>
      <c r="C752" s="41"/>
      <c r="D752" s="41"/>
      <c r="E752" s="41"/>
      <c r="F752" s="41"/>
      <c r="G752" s="41"/>
      <c r="H752" s="41"/>
      <c r="I752" s="41"/>
      <c r="J752" s="41"/>
    </row>
    <row r="753" spans="1:10" s="31" customFormat="1" x14ac:dyDescent="0.2">
      <c r="A753" s="809" t="s">
        <v>947</v>
      </c>
      <c r="B753" s="809"/>
      <c r="C753" s="809"/>
      <c r="D753" s="809"/>
      <c r="E753" s="809"/>
      <c r="F753" s="809"/>
      <c r="G753" s="809"/>
      <c r="H753" s="809"/>
      <c r="I753" s="809"/>
      <c r="J753" s="809"/>
    </row>
    <row r="754" spans="1:10" s="31" customFormat="1" x14ac:dyDescent="0.2">
      <c r="A754" s="260"/>
      <c r="B754" s="260"/>
      <c r="C754" s="260"/>
      <c r="D754" s="260"/>
      <c r="E754" s="260"/>
      <c r="F754" s="260"/>
      <c r="G754" s="260"/>
      <c r="H754" s="260"/>
      <c r="I754" s="260"/>
      <c r="J754" s="260"/>
    </row>
    <row r="755" spans="1:10" s="31" customFormat="1" x14ac:dyDescent="0.2">
      <c r="A755" s="3035"/>
      <c r="B755" s="3036"/>
      <c r="C755" s="3036"/>
      <c r="D755" s="3036"/>
      <c r="E755" s="3036"/>
      <c r="F755" s="3036"/>
      <c r="G755" s="3036"/>
      <c r="H755" s="3036"/>
      <c r="I755" s="3036"/>
      <c r="J755" s="3037"/>
    </row>
    <row r="756" spans="1:10" s="31" customFormat="1" x14ac:dyDescent="0.2">
      <c r="A756" s="205"/>
      <c r="B756" s="205"/>
      <c r="C756" s="205"/>
      <c r="D756" s="205"/>
      <c r="E756" s="205"/>
      <c r="F756" s="205"/>
      <c r="G756" s="205"/>
      <c r="H756" s="205"/>
      <c r="I756" s="205"/>
      <c r="J756" s="205"/>
    </row>
    <row r="757" spans="1:10" s="31" customFormat="1" x14ac:dyDescent="0.2">
      <c r="A757" s="42" t="s">
        <v>179</v>
      </c>
      <c r="B757" s="1518" t="s">
        <v>1018</v>
      </c>
      <c r="C757" s="1518"/>
      <c r="D757" s="1518"/>
      <c r="E757" s="1518"/>
      <c r="F757" s="1518"/>
      <c r="G757" s="1518"/>
      <c r="H757" s="1518"/>
      <c r="I757" s="1518"/>
      <c r="J757" s="1518"/>
    </row>
    <row r="758" spans="1:10" s="31" customFormat="1" ht="15" thickBot="1" x14ac:dyDescent="0.25">
      <c r="A758" s="42"/>
      <c r="B758" s="64"/>
      <c r="C758" s="64"/>
      <c r="D758" s="64"/>
      <c r="E758" s="64"/>
      <c r="F758" s="64"/>
      <c r="G758" s="64"/>
      <c r="H758" s="64"/>
      <c r="I758" s="64"/>
      <c r="J758" s="64"/>
    </row>
    <row r="759" spans="1:10" s="31" customFormat="1" ht="44.25" customHeight="1" thickTop="1" thickBot="1" x14ac:dyDescent="0.25">
      <c r="A759" s="1903" t="s">
        <v>21</v>
      </c>
      <c r="B759" s="1707"/>
      <c r="C759" s="1707"/>
      <c r="D759" s="1904"/>
      <c r="E759" s="1401" t="s">
        <v>22</v>
      </c>
      <c r="F759" s="1707"/>
      <c r="G759" s="2646"/>
      <c r="H759" s="1706" t="s">
        <v>23</v>
      </c>
      <c r="I759" s="1707"/>
      <c r="J759" s="1708"/>
    </row>
    <row r="760" spans="1:10" s="31" customFormat="1" ht="17.25" customHeight="1" thickTop="1" x14ac:dyDescent="0.2">
      <c r="A760" s="1427" t="s">
        <v>180</v>
      </c>
      <c r="B760" s="1428"/>
      <c r="C760" s="1428"/>
      <c r="D760" s="1429"/>
      <c r="E760" s="2647">
        <v>5661</v>
      </c>
      <c r="F760" s="2648"/>
      <c r="G760" s="2649"/>
      <c r="H760" s="2650">
        <v>5682</v>
      </c>
      <c r="I760" s="2648"/>
      <c r="J760" s="2651"/>
    </row>
    <row r="761" spans="1:10" s="31" customFormat="1" ht="32.25" customHeight="1" x14ac:dyDescent="0.2">
      <c r="A761" s="1493" t="s">
        <v>181</v>
      </c>
      <c r="B761" s="1494"/>
      <c r="C761" s="1494"/>
      <c r="D761" s="1494"/>
      <c r="E761" s="1551">
        <v>9701</v>
      </c>
      <c r="F761" s="1551"/>
      <c r="G761" s="2781"/>
      <c r="H761" s="1550">
        <v>67285</v>
      </c>
      <c r="I761" s="1551"/>
      <c r="J761" s="1552"/>
    </row>
    <row r="762" spans="1:10" s="31" customFormat="1" ht="32.25" customHeight="1" x14ac:dyDescent="0.2">
      <c r="A762" s="1493" t="s">
        <v>182</v>
      </c>
      <c r="B762" s="1494"/>
      <c r="C762" s="1494"/>
      <c r="D762" s="1494"/>
      <c r="E762" s="1551"/>
      <c r="F762" s="1551"/>
      <c r="G762" s="2781"/>
      <c r="H762" s="1550"/>
      <c r="I762" s="1551"/>
      <c r="J762" s="1552"/>
    </row>
    <row r="763" spans="1:10" s="31" customFormat="1" ht="15" thickBot="1" x14ac:dyDescent="0.25">
      <c r="A763" s="1533" t="s">
        <v>183</v>
      </c>
      <c r="B763" s="1534"/>
      <c r="C763" s="1534"/>
      <c r="D763" s="1534"/>
      <c r="E763" s="1612"/>
      <c r="F763" s="1612"/>
      <c r="G763" s="1613"/>
      <c r="H763" s="1614"/>
      <c r="I763" s="1612"/>
      <c r="J763" s="1615"/>
    </row>
    <row r="764" spans="1:10" s="31" customFormat="1" ht="15" thickBot="1" x14ac:dyDescent="0.25">
      <c r="A764" s="1539" t="s">
        <v>84</v>
      </c>
      <c r="B764" s="1540">
        <v>9194</v>
      </c>
      <c r="C764" s="1540">
        <v>5000</v>
      </c>
      <c r="D764" s="1540"/>
      <c r="E764" s="1616">
        <f>IF(SUM(E760:G763)=0,"",SUM(E760:G763))</f>
        <v>15362</v>
      </c>
      <c r="F764" s="1616"/>
      <c r="G764" s="1617"/>
      <c r="H764" s="1618">
        <f>IF(SUM(H760:J763)=0,"",SUM(H760:J763))</f>
        <v>72967</v>
      </c>
      <c r="I764" s="1616"/>
      <c r="J764" s="1619"/>
    </row>
    <row r="765" spans="1:10" s="31" customFormat="1" ht="15" thickTop="1" x14ac:dyDescent="0.2">
      <c r="A765" s="68"/>
      <c r="B765" s="68"/>
      <c r="C765" s="68"/>
      <c r="D765" s="68"/>
      <c r="E765" s="68"/>
      <c r="F765" s="68"/>
      <c r="G765" s="68"/>
      <c r="H765" s="68"/>
      <c r="I765" s="68"/>
      <c r="J765" s="68"/>
    </row>
    <row r="766" spans="1:10" s="31" customFormat="1" ht="45" customHeight="1" x14ac:dyDescent="0.2">
      <c r="A766" s="767" t="s">
        <v>1034</v>
      </c>
      <c r="B766" s="767"/>
      <c r="C766" s="767"/>
      <c r="D766" s="767"/>
      <c r="E766" s="767"/>
      <c r="F766" s="767"/>
      <c r="G766" s="767"/>
      <c r="H766" s="767"/>
      <c r="I766" s="767"/>
      <c r="J766" s="767"/>
    </row>
    <row r="767" spans="1:10" s="31" customFormat="1" x14ac:dyDescent="0.2">
      <c r="A767" s="76"/>
      <c r="B767" s="76"/>
      <c r="C767" s="76"/>
      <c r="D767" s="76"/>
      <c r="E767" s="77"/>
      <c r="F767" s="77"/>
      <c r="G767" s="77"/>
      <c r="H767" s="77"/>
      <c r="I767" s="77"/>
      <c r="J767" s="77"/>
    </row>
    <row r="768" spans="1:10" s="31" customFormat="1" x14ac:dyDescent="0.2">
      <c r="A768" s="763"/>
      <c r="B768" s="764"/>
      <c r="C768" s="764"/>
      <c r="D768" s="764"/>
      <c r="E768" s="764"/>
      <c r="F768" s="764"/>
      <c r="G768" s="764"/>
      <c r="H768" s="764"/>
      <c r="I768" s="764"/>
      <c r="J768" s="765"/>
    </row>
    <row r="769" spans="1:10" s="31" customFormat="1" ht="15" thickBot="1" x14ac:dyDescent="0.25">
      <c r="A769" s="76"/>
      <c r="B769" s="76"/>
      <c r="C769" s="76"/>
      <c r="D769" s="76"/>
      <c r="E769" s="77"/>
      <c r="F769" s="77"/>
      <c r="G769" s="77"/>
      <c r="H769" s="77"/>
      <c r="I769" s="77"/>
      <c r="J769" s="77"/>
    </row>
    <row r="770" spans="1:10" s="31" customFormat="1" ht="15.75" thickTop="1" thickBot="1" x14ac:dyDescent="0.25">
      <c r="A770" s="1064" t="s">
        <v>47</v>
      </c>
      <c r="B770" s="1065"/>
      <c r="C770" s="1065"/>
      <c r="D770" s="2644" t="s">
        <v>22</v>
      </c>
      <c r="E770" s="2644"/>
      <c r="F770" s="2644"/>
      <c r="G770" s="2644"/>
      <c r="H770" s="2644"/>
      <c r="I770" s="2644"/>
      <c r="J770" s="2645"/>
    </row>
    <row r="771" spans="1:10" s="31" customFormat="1" ht="15" thickBot="1" x14ac:dyDescent="0.25">
      <c r="A771" s="1066"/>
      <c r="B771" s="1067"/>
      <c r="C771" s="1067"/>
      <c r="D771" s="1625" t="s">
        <v>184</v>
      </c>
      <c r="E771" s="1626"/>
      <c r="F771" s="1553" t="s">
        <v>920</v>
      </c>
      <c r="G771" s="1555" t="s">
        <v>88</v>
      </c>
      <c r="H771" s="1553" t="s">
        <v>921</v>
      </c>
      <c r="I771" s="1632" t="s">
        <v>185</v>
      </c>
      <c r="J771" s="1634"/>
    </row>
    <row r="772" spans="1:10" s="31" customFormat="1" ht="57" customHeight="1" thickBot="1" x14ac:dyDescent="0.25">
      <c r="A772" s="2643"/>
      <c r="B772" s="1734"/>
      <c r="C772" s="1734"/>
      <c r="D772" s="1734"/>
      <c r="E772" s="1709"/>
      <c r="F772" s="1554"/>
      <c r="G772" s="1338"/>
      <c r="H772" s="1554"/>
      <c r="I772" s="2990"/>
      <c r="J772" s="2991"/>
    </row>
    <row r="773" spans="1:10" s="31" customFormat="1" ht="32.25" customHeight="1" thickTop="1" x14ac:dyDescent="0.2">
      <c r="A773" s="1580" t="s">
        <v>778</v>
      </c>
      <c r="B773" s="1581"/>
      <c r="C773" s="1581"/>
      <c r="D773" s="1488"/>
      <c r="E773" s="1609"/>
      <c r="F773" s="301"/>
      <c r="G773" s="301"/>
      <c r="H773" s="301"/>
      <c r="I773" s="1610" t="str">
        <f t="shared" ref="I773:I778" si="39">IF(D773+F773-G773+H773=0,"",D773+F773-G773+H773)</f>
        <v/>
      </c>
      <c r="J773" s="1611"/>
    </row>
    <row r="774" spans="1:10" s="31" customFormat="1" ht="29.25" customHeight="1" x14ac:dyDescent="0.2">
      <c r="A774" s="1493" t="s">
        <v>779</v>
      </c>
      <c r="B774" s="1494"/>
      <c r="C774" s="1494"/>
      <c r="D774" s="1495"/>
      <c r="E774" s="1545"/>
      <c r="F774" s="263"/>
      <c r="G774" s="263"/>
      <c r="H774" s="263"/>
      <c r="I774" s="1546" t="str">
        <f t="shared" si="39"/>
        <v/>
      </c>
      <c r="J774" s="1547"/>
    </row>
    <row r="775" spans="1:10" s="31" customFormat="1" x14ac:dyDescent="0.2">
      <c r="A775" s="1548" t="s">
        <v>187</v>
      </c>
      <c r="B775" s="1549"/>
      <c r="C775" s="1549"/>
      <c r="D775" s="1495"/>
      <c r="E775" s="1545"/>
      <c r="F775" s="261"/>
      <c r="G775" s="261"/>
      <c r="H775" s="261"/>
      <c r="I775" s="3008" t="str">
        <f t="shared" si="39"/>
        <v/>
      </c>
      <c r="J775" s="3009"/>
    </row>
    <row r="776" spans="1:10" s="31" customFormat="1" ht="48" customHeight="1" x14ac:dyDescent="0.2">
      <c r="A776" s="1493" t="s">
        <v>948</v>
      </c>
      <c r="B776" s="1494"/>
      <c r="C776" s="1494"/>
      <c r="D776" s="1495"/>
      <c r="E776" s="1545"/>
      <c r="F776" s="263"/>
      <c r="G776" s="263"/>
      <c r="H776" s="263"/>
      <c r="I776" s="1546" t="str">
        <f t="shared" si="39"/>
        <v/>
      </c>
      <c r="J776" s="1547"/>
    </row>
    <row r="777" spans="1:10" s="31" customFormat="1" ht="31.5" customHeight="1" x14ac:dyDescent="0.2">
      <c r="A777" s="1493" t="s">
        <v>188</v>
      </c>
      <c r="B777" s="1494"/>
      <c r="C777" s="1494"/>
      <c r="D777" s="1495"/>
      <c r="E777" s="1545"/>
      <c r="F777" s="263"/>
      <c r="G777" s="263"/>
      <c r="H777" s="263"/>
      <c r="I777" s="1546" t="str">
        <f t="shared" si="39"/>
        <v/>
      </c>
      <c r="J777" s="1547"/>
    </row>
    <row r="778" spans="1:10" s="31" customFormat="1" ht="31.5" customHeight="1" thickBot="1" x14ac:dyDescent="0.25">
      <c r="A778" s="1533" t="s">
        <v>780</v>
      </c>
      <c r="B778" s="1534"/>
      <c r="C778" s="1534"/>
      <c r="D778" s="1535"/>
      <c r="E778" s="1536"/>
      <c r="F778" s="273"/>
      <c r="G778" s="273"/>
      <c r="H778" s="273"/>
      <c r="I778" s="1537" t="str">
        <f t="shared" si="39"/>
        <v/>
      </c>
      <c r="J778" s="1538"/>
    </row>
    <row r="779" spans="1:10" s="31" customFormat="1" ht="31.5" customHeight="1" thickBot="1" x14ac:dyDescent="0.25">
      <c r="A779" s="1539" t="s">
        <v>781</v>
      </c>
      <c r="B779" s="1540"/>
      <c r="C779" s="1540"/>
      <c r="D779" s="1541" t="str">
        <f>IF(SUM(D773:E778)=0,"",SUM(D773:E778))</f>
        <v/>
      </c>
      <c r="E779" s="1542"/>
      <c r="F779" s="302" t="str">
        <f>IF(SUM(F773:F778)=0,"",SUM(F773:F778))</f>
        <v/>
      </c>
      <c r="G779" s="302" t="str">
        <f>IF(SUM(G773:G778)=0,"",SUM(G773:G778))</f>
        <v/>
      </c>
      <c r="H779" s="302" t="str">
        <f>IF(SUM(H773:H778)=0,"",SUM(H773:H778))</f>
        <v/>
      </c>
      <c r="I779" s="1543" t="str">
        <f>IF(IF(I773="",0,I773)+IF(I774="",0,I774)+IF(I775="",0,I775)+IF(I776="",0,I776)+IF(I777="",0,I777)+IF(I778="",0,I778)=0,"",IF(I773="",0,I773)+IF(I774="",0,I774)+IF(I775="",0,I775)+IF(I776="",0,I776)+IF(I777="",0,I777)+IF(I778="",0,I778))</f>
        <v/>
      </c>
      <c r="J779" s="1544"/>
    </row>
    <row r="780" spans="1:10" s="31" customFormat="1" ht="15" thickTop="1" x14ac:dyDescent="0.2">
      <c r="A780" s="34"/>
      <c r="B780" s="34"/>
      <c r="C780" s="34"/>
      <c r="D780" s="74"/>
      <c r="E780" s="74"/>
      <c r="F780" s="39"/>
      <c r="G780" s="39"/>
      <c r="H780" s="39"/>
      <c r="I780" s="74"/>
      <c r="J780" s="74"/>
    </row>
    <row r="781" spans="1:10" s="31" customFormat="1" x14ac:dyDescent="0.2">
      <c r="A781" s="767" t="s">
        <v>973</v>
      </c>
      <c r="B781" s="767"/>
      <c r="C781" s="767"/>
      <c r="D781" s="767"/>
      <c r="E781" s="767"/>
      <c r="F781" s="767"/>
      <c r="G781" s="767"/>
      <c r="H781" s="767"/>
      <c r="I781" s="767"/>
      <c r="J781" s="767"/>
    </row>
    <row r="782" spans="1:10" s="31" customFormat="1" x14ac:dyDescent="0.2">
      <c r="A782" s="2635"/>
      <c r="B782" s="2635"/>
      <c r="C782" s="2635"/>
      <c r="D782" s="2635"/>
      <c r="E782" s="2635"/>
      <c r="F782" s="2635"/>
      <c r="G782" s="2635"/>
      <c r="H782" s="2635"/>
      <c r="I782" s="2635"/>
      <c r="J782" s="2635"/>
    </row>
    <row r="783" spans="1:10" s="31" customFormat="1" x14ac:dyDescent="0.2">
      <c r="A783" s="2819"/>
      <c r="B783" s="1879"/>
      <c r="C783" s="1879"/>
      <c r="D783" s="1879"/>
      <c r="E783" s="1879"/>
      <c r="F783" s="1879"/>
      <c r="G783" s="1879"/>
      <c r="H783" s="1879"/>
      <c r="I783" s="1879"/>
      <c r="J783" s="1973"/>
    </row>
    <row r="784" spans="1:10" s="31" customFormat="1" x14ac:dyDescent="0.2">
      <c r="A784" s="216"/>
      <c r="B784" s="216"/>
      <c r="C784" s="216"/>
      <c r="D784" s="216"/>
      <c r="E784" s="216"/>
      <c r="F784" s="216"/>
      <c r="G784" s="216"/>
      <c r="H784" s="216"/>
      <c r="I784" s="216"/>
      <c r="J784" s="216"/>
    </row>
    <row r="785" spans="1:10" s="31" customFormat="1" ht="41.25" customHeight="1" x14ac:dyDescent="0.2">
      <c r="A785" s="42" t="s">
        <v>189</v>
      </c>
      <c r="B785" s="1669" t="s">
        <v>782</v>
      </c>
      <c r="C785" s="1669"/>
      <c r="D785" s="1669"/>
      <c r="E785" s="1669"/>
      <c r="F785" s="1669"/>
      <c r="G785" s="1669"/>
      <c r="H785" s="1669"/>
      <c r="I785" s="1669"/>
      <c r="J785" s="1669"/>
    </row>
    <row r="786" spans="1:10" s="31" customFormat="1" ht="15" thickBot="1" x14ac:dyDescent="0.25">
      <c r="A786" s="42"/>
      <c r="B786" s="79"/>
      <c r="C786" s="79"/>
      <c r="D786" s="79"/>
      <c r="E786" s="79"/>
      <c r="F786" s="79"/>
      <c r="G786" s="79"/>
      <c r="H786" s="79"/>
      <c r="I786" s="79"/>
      <c r="J786" s="79"/>
    </row>
    <row r="787" spans="1:10" s="31" customFormat="1" ht="15" thickTop="1" x14ac:dyDescent="0.2">
      <c r="A787" s="2636" t="s">
        <v>190</v>
      </c>
      <c r="B787" s="2637"/>
      <c r="C787" s="2637"/>
      <c r="D787" s="2637" t="s">
        <v>783</v>
      </c>
      <c r="E787" s="2640"/>
      <c r="F787" s="2642" t="s">
        <v>191</v>
      </c>
      <c r="G787" s="2637"/>
      <c r="H787" s="2640"/>
      <c r="I787" s="2642" t="s">
        <v>192</v>
      </c>
      <c r="J787" s="2963"/>
    </row>
    <row r="788" spans="1:10" s="31" customFormat="1" ht="28.5" customHeight="1" thickBot="1" x14ac:dyDescent="0.25">
      <c r="A788" s="2638"/>
      <c r="B788" s="2639"/>
      <c r="C788" s="2639"/>
      <c r="D788" s="2639"/>
      <c r="E788" s="2641"/>
      <c r="F788" s="1006"/>
      <c r="G788" s="2639"/>
      <c r="H788" s="2641"/>
      <c r="I788" s="2964"/>
      <c r="J788" s="2965"/>
    </row>
    <row r="789" spans="1:10" s="31" customFormat="1" ht="29.25" customHeight="1" thickTop="1" x14ac:dyDescent="0.2">
      <c r="A789" s="1427" t="s">
        <v>778</v>
      </c>
      <c r="B789" s="2388"/>
      <c r="C789" s="2966"/>
      <c r="D789" s="1488"/>
      <c r="E789" s="1489"/>
      <c r="F789" s="1490"/>
      <c r="G789" s="1491"/>
      <c r="H789" s="1491"/>
      <c r="I789" s="1490"/>
      <c r="J789" s="1492"/>
    </row>
    <row r="790" spans="1:10" s="31" customFormat="1" x14ac:dyDescent="0.2">
      <c r="A790" s="1493" t="s">
        <v>186</v>
      </c>
      <c r="B790" s="1494"/>
      <c r="C790" s="1494"/>
      <c r="D790" s="1495"/>
      <c r="E790" s="1204"/>
      <c r="F790" s="1210"/>
      <c r="G790" s="1278"/>
      <c r="H790" s="1278"/>
      <c r="I790" s="1210"/>
      <c r="J790" s="1211"/>
    </row>
    <row r="791" spans="1:10" s="31" customFormat="1" x14ac:dyDescent="0.2">
      <c r="A791" s="1493" t="s">
        <v>193</v>
      </c>
      <c r="B791" s="1494"/>
      <c r="C791" s="1494"/>
      <c r="D791" s="1495"/>
      <c r="E791" s="1204"/>
      <c r="F791" s="1210"/>
      <c r="G791" s="1278"/>
      <c r="H791" s="1278"/>
      <c r="I791" s="1210"/>
      <c r="J791" s="1211"/>
    </row>
    <row r="792" spans="1:10" s="31" customFormat="1" ht="15" thickBot="1" x14ac:dyDescent="0.25">
      <c r="A792" s="1533" t="s">
        <v>188</v>
      </c>
      <c r="B792" s="1534"/>
      <c r="C792" s="1534"/>
      <c r="D792" s="2962"/>
      <c r="E792" s="1242"/>
      <c r="F792" s="1184"/>
      <c r="G792" s="831"/>
      <c r="H792" s="831"/>
      <c r="I792" s="1184"/>
      <c r="J792" s="1185"/>
    </row>
    <row r="793" spans="1:10" s="31" customFormat="1" ht="15" thickBot="1" x14ac:dyDescent="0.25">
      <c r="A793" s="1539" t="s">
        <v>198</v>
      </c>
      <c r="B793" s="1540"/>
      <c r="C793" s="1540"/>
      <c r="D793" s="1541" t="str">
        <f>IF(SUM(D789:E792)=0,"",SUM(D789:E792))</f>
        <v/>
      </c>
      <c r="E793" s="1542"/>
      <c r="F793" s="2959" t="str">
        <f>IF(SUM(F789:H792)=0,"",SUM(F789:H792))</f>
        <v/>
      </c>
      <c r="G793" s="2960"/>
      <c r="H793" s="2960"/>
      <c r="I793" s="2959" t="str">
        <f>IF(SUM(I789:J792)=0,"",SUM(I789:J792))</f>
        <v/>
      </c>
      <c r="J793" s="2961"/>
    </row>
    <row r="794" spans="1:10" s="31" customFormat="1" ht="15" thickTop="1" x14ac:dyDescent="0.2">
      <c r="A794" s="49"/>
      <c r="B794" s="49"/>
      <c r="C794" s="49"/>
      <c r="D794" s="80"/>
      <c r="E794" s="80"/>
      <c r="F794" s="81"/>
      <c r="G794" s="81"/>
      <c r="H794" s="81"/>
      <c r="I794" s="81"/>
      <c r="J794" s="81"/>
    </row>
    <row r="795" spans="1:10" s="31" customFormat="1" x14ac:dyDescent="0.2">
      <c r="A795" s="809" t="s">
        <v>784</v>
      </c>
      <c r="B795" s="809"/>
      <c r="C795" s="809"/>
      <c r="D795" s="809"/>
      <c r="E795" s="809"/>
      <c r="F795" s="809"/>
      <c r="G795" s="809"/>
      <c r="H795" s="809"/>
      <c r="I795" s="809"/>
      <c r="J795" s="809"/>
    </row>
    <row r="796" spans="1:10" s="31" customFormat="1" x14ac:dyDescent="0.2">
      <c r="A796" s="214"/>
      <c r="B796" s="214"/>
      <c r="C796" s="214"/>
      <c r="D796" s="214"/>
      <c r="E796" s="214"/>
      <c r="F796" s="214"/>
      <c r="G796" s="214"/>
      <c r="H796" s="214"/>
      <c r="I796" s="214"/>
      <c r="J796" s="214"/>
    </row>
    <row r="797" spans="1:10" s="31" customFormat="1" x14ac:dyDescent="0.2">
      <c r="A797" s="763"/>
      <c r="B797" s="764"/>
      <c r="C797" s="764"/>
      <c r="D797" s="764"/>
      <c r="E797" s="764"/>
      <c r="F797" s="764"/>
      <c r="G797" s="764"/>
      <c r="H797" s="764"/>
      <c r="I797" s="764"/>
      <c r="J797" s="765"/>
    </row>
    <row r="798" spans="1:10" s="31" customFormat="1" x14ac:dyDescent="0.2">
      <c r="A798" s="214"/>
      <c r="B798" s="214"/>
      <c r="C798" s="214"/>
      <c r="D798" s="214"/>
      <c r="E798" s="214"/>
      <c r="F798" s="214"/>
      <c r="G798" s="214"/>
      <c r="H798" s="214"/>
      <c r="I798" s="214"/>
      <c r="J798" s="214"/>
    </row>
    <row r="799" spans="1:10" s="31" customFormat="1" x14ac:dyDescent="0.2">
      <c r="A799" s="42" t="s">
        <v>194</v>
      </c>
      <c r="B799" s="1518" t="s">
        <v>785</v>
      </c>
      <c r="C799" s="1518"/>
      <c r="D799" s="1518"/>
      <c r="E799" s="1518"/>
      <c r="F799" s="1518"/>
      <c r="G799" s="1518"/>
      <c r="H799" s="1518"/>
      <c r="I799" s="1518"/>
      <c r="J799" s="1518"/>
    </row>
    <row r="800" spans="1:10" s="31" customFormat="1" ht="15" thickBot="1" x14ac:dyDescent="0.25">
      <c r="A800" s="42"/>
      <c r="B800" s="64"/>
      <c r="C800" s="64"/>
      <c r="D800" s="64"/>
      <c r="E800" s="64"/>
      <c r="F800" s="64"/>
      <c r="G800" s="64"/>
      <c r="H800" s="64"/>
      <c r="I800" s="64"/>
      <c r="J800" s="64"/>
    </row>
    <row r="801" spans="1:10" s="31" customFormat="1" ht="15" thickTop="1" x14ac:dyDescent="0.2">
      <c r="A801" s="1519" t="s">
        <v>195</v>
      </c>
      <c r="B801" s="1520"/>
      <c r="C801" s="1523" t="s">
        <v>196</v>
      </c>
      <c r="D801" s="1524"/>
      <c r="E801" s="2702" t="s">
        <v>160</v>
      </c>
      <c r="F801" s="2702" t="s">
        <v>144</v>
      </c>
      <c r="G801" s="1524"/>
      <c r="H801" s="1524"/>
      <c r="I801" s="1524"/>
      <c r="J801" s="2967" t="s">
        <v>787</v>
      </c>
    </row>
    <row r="802" spans="1:10" s="31" customFormat="1" ht="53.25" customHeight="1" thickBot="1" x14ac:dyDescent="0.25">
      <c r="A802" s="1521"/>
      <c r="B802" s="1522"/>
      <c r="C802" s="1525"/>
      <c r="D802" s="1526"/>
      <c r="E802" s="1526"/>
      <c r="F802" s="2969" t="s">
        <v>145</v>
      </c>
      <c r="G802" s="2970"/>
      <c r="H802" s="2971" t="s">
        <v>786</v>
      </c>
      <c r="I802" s="2972"/>
      <c r="J802" s="2968"/>
    </row>
    <row r="803" spans="1:10" s="31" customFormat="1" ht="37.5" customHeight="1" thickTop="1" x14ac:dyDescent="0.2">
      <c r="A803" s="1504" t="s">
        <v>188</v>
      </c>
      <c r="B803" s="1505"/>
      <c r="C803" s="1506"/>
      <c r="D803" s="1507"/>
      <c r="E803" s="303"/>
      <c r="F803" s="1508"/>
      <c r="G803" s="1509"/>
      <c r="H803" s="1510"/>
      <c r="I803" s="1509"/>
      <c r="J803" s="304" t="str">
        <f>IF(C803+E803-F803-H803=0,"",C803+E803-F803-H803)</f>
        <v/>
      </c>
    </row>
    <row r="804" spans="1:10" s="31" customFormat="1" ht="22.5" customHeight="1" thickBot="1" x14ac:dyDescent="0.25">
      <c r="A804" s="1511" t="s">
        <v>197</v>
      </c>
      <c r="B804" s="1512"/>
      <c r="C804" s="1513"/>
      <c r="D804" s="1514"/>
      <c r="E804" s="300"/>
      <c r="F804" s="1515"/>
      <c r="G804" s="1516"/>
      <c r="H804" s="1517"/>
      <c r="I804" s="1516"/>
      <c r="J804" s="305" t="str">
        <f>IF(C804+E804-F804-H804=0,"",C804+E804-F804-H804)</f>
        <v/>
      </c>
    </row>
    <row r="805" spans="1:10" s="31" customFormat="1" ht="15.75" thickTop="1" thickBot="1" x14ac:dyDescent="0.25">
      <c r="A805" s="2973" t="s">
        <v>198</v>
      </c>
      <c r="B805" s="2974"/>
      <c r="C805" s="2975" t="str">
        <f>IF(SUM(C803:D804)=0,"",SUM(C803:D804))</f>
        <v/>
      </c>
      <c r="D805" s="2976"/>
      <c r="E805" s="306" t="str">
        <f>IF(SUM(E803:E804)=0,"",SUM(E803:E804))</f>
        <v/>
      </c>
      <c r="F805" s="2977" t="str">
        <f>IF(SUM(F803:G804)=0,"",SUM(F803:G804))</f>
        <v/>
      </c>
      <c r="G805" s="1497"/>
      <c r="H805" s="1496" t="str">
        <f>IF(SUM(H803:I804)=0,"",SUM(H803:I804))</f>
        <v/>
      </c>
      <c r="I805" s="1497"/>
      <c r="J805" s="307" t="str">
        <f>IF(SUM(J803:J804)=0,"",SUM(J803:J804))</f>
        <v/>
      </c>
    </row>
    <row r="806" spans="1:10" s="31" customFormat="1" ht="15" thickTop="1" x14ac:dyDescent="0.2">
      <c r="A806" s="50"/>
      <c r="B806" s="50"/>
      <c r="C806" s="50"/>
      <c r="D806" s="50"/>
      <c r="E806" s="50"/>
      <c r="F806" s="50"/>
      <c r="G806" s="50"/>
      <c r="H806" s="50"/>
      <c r="I806" s="50"/>
      <c r="J806" s="50"/>
    </row>
    <row r="807" spans="1:10" s="31" customFormat="1" x14ac:dyDescent="0.2">
      <c r="A807" s="809" t="s">
        <v>788</v>
      </c>
      <c r="B807" s="809"/>
      <c r="C807" s="809"/>
      <c r="D807" s="809"/>
      <c r="E807" s="809"/>
      <c r="F807" s="809"/>
      <c r="G807" s="809"/>
      <c r="H807" s="809"/>
      <c r="I807" s="809"/>
      <c r="J807" s="809"/>
    </row>
    <row r="808" spans="1:10" s="31" customFormat="1" x14ac:dyDescent="0.2">
      <c r="A808" s="214"/>
      <c r="B808" s="214"/>
      <c r="C808" s="214"/>
      <c r="D808" s="214"/>
      <c r="E808" s="214"/>
      <c r="F808" s="214"/>
      <c r="G808" s="214"/>
      <c r="H808" s="214"/>
      <c r="I808" s="214"/>
      <c r="J808" s="214"/>
    </row>
    <row r="809" spans="1:10" s="31" customFormat="1" x14ac:dyDescent="0.2">
      <c r="A809" s="763"/>
      <c r="B809" s="764"/>
      <c r="C809" s="764"/>
      <c r="D809" s="764"/>
      <c r="E809" s="764"/>
      <c r="F809" s="764"/>
      <c r="G809" s="764"/>
      <c r="H809" s="764"/>
      <c r="I809" s="764"/>
      <c r="J809" s="765"/>
    </row>
    <row r="810" spans="1:10" s="31" customFormat="1" x14ac:dyDescent="0.2">
      <c r="A810" s="214"/>
      <c r="B810" s="214"/>
      <c r="C810" s="214"/>
      <c r="D810" s="214"/>
      <c r="E810" s="214"/>
      <c r="F810" s="214"/>
      <c r="G810" s="214"/>
      <c r="H810" s="214"/>
      <c r="I810" s="214"/>
      <c r="J810" s="214"/>
    </row>
    <row r="811" spans="1:10" s="809" customFormat="1" x14ac:dyDescent="0.25"/>
    <row r="812" spans="1:10" s="31" customFormat="1" ht="41.25" customHeight="1" x14ac:dyDescent="0.2">
      <c r="A812" s="42" t="s">
        <v>199</v>
      </c>
      <c r="B812" s="899" t="s">
        <v>789</v>
      </c>
      <c r="C812" s="899"/>
      <c r="D812" s="899"/>
      <c r="E812" s="899"/>
      <c r="F812" s="899"/>
      <c r="G812" s="899"/>
      <c r="H812" s="899"/>
      <c r="I812" s="899"/>
      <c r="J812" s="899"/>
    </row>
    <row r="813" spans="1:10" s="31" customFormat="1" ht="15" thickBot="1" x14ac:dyDescent="0.25">
      <c r="A813" s="49"/>
      <c r="B813" s="49"/>
      <c r="C813" s="49"/>
      <c r="D813" s="49"/>
      <c r="E813" s="49"/>
      <c r="F813" s="49"/>
      <c r="G813" s="49"/>
      <c r="H813" s="49"/>
      <c r="I813" s="49"/>
      <c r="J813" s="49"/>
    </row>
    <row r="814" spans="1:10" s="31" customFormat="1" ht="34.5" customHeight="1" thickTop="1" thickBot="1" x14ac:dyDescent="0.25">
      <c r="A814" s="1498" t="s">
        <v>21</v>
      </c>
      <c r="B814" s="1499"/>
      <c r="C814" s="1499"/>
      <c r="D814" s="1499"/>
      <c r="E814" s="1499"/>
      <c r="F814" s="1499"/>
      <c r="G814" s="1500"/>
      <c r="H814" s="1501" t="s">
        <v>711</v>
      </c>
      <c r="I814" s="1502"/>
      <c r="J814" s="1503"/>
    </row>
    <row r="815" spans="1:10" s="31" customFormat="1" ht="15" thickTop="1" x14ac:dyDescent="0.2">
      <c r="A815" s="2590" t="s">
        <v>200</v>
      </c>
      <c r="B815" s="2591"/>
      <c r="C815" s="2591"/>
      <c r="D815" s="2591"/>
      <c r="E815" s="2591"/>
      <c r="F815" s="2591"/>
      <c r="G815" s="2592"/>
      <c r="H815" s="1584"/>
      <c r="I815" s="1582"/>
      <c r="J815" s="1585"/>
    </row>
    <row r="816" spans="1:10" s="31" customFormat="1" ht="15" thickBot="1" x14ac:dyDescent="0.25">
      <c r="A816" s="2593" t="s">
        <v>790</v>
      </c>
      <c r="B816" s="2594"/>
      <c r="C816" s="2594"/>
      <c r="D816" s="2594"/>
      <c r="E816" s="2594"/>
      <c r="F816" s="2594"/>
      <c r="G816" s="2595"/>
      <c r="H816" s="1214"/>
      <c r="I816" s="1212"/>
      <c r="J816" s="1215"/>
    </row>
    <row r="817" spans="1:10" s="31" customFormat="1" ht="15" thickTop="1" x14ac:dyDescent="0.2">
      <c r="A817" s="50"/>
      <c r="B817" s="50"/>
      <c r="C817" s="50"/>
      <c r="D817" s="50"/>
      <c r="E817" s="50"/>
      <c r="F817" s="50"/>
      <c r="G817" s="50"/>
      <c r="H817" s="50"/>
      <c r="I817" s="50"/>
      <c r="J817" s="50"/>
    </row>
    <row r="818" spans="1:10" s="31" customFormat="1" ht="29.25" customHeight="1" x14ac:dyDescent="0.2">
      <c r="A818" s="767" t="s">
        <v>791</v>
      </c>
      <c r="B818" s="767"/>
      <c r="C818" s="767"/>
      <c r="D818" s="767"/>
      <c r="E818" s="767"/>
      <c r="F818" s="767"/>
      <c r="G818" s="767"/>
      <c r="H818" s="767"/>
      <c r="I818" s="767"/>
      <c r="J818" s="767"/>
    </row>
    <row r="819" spans="1:10" s="31" customFormat="1" x14ac:dyDescent="0.2">
      <c r="A819" s="215"/>
      <c r="B819" s="215"/>
      <c r="C819" s="215"/>
      <c r="D819" s="215"/>
      <c r="E819" s="215"/>
      <c r="F819" s="215"/>
      <c r="G819" s="215"/>
      <c r="H819" s="215"/>
      <c r="I819" s="215"/>
      <c r="J819" s="215"/>
    </row>
    <row r="820" spans="1:10" s="31" customFormat="1" x14ac:dyDescent="0.2">
      <c r="A820" s="763"/>
      <c r="B820" s="764"/>
      <c r="C820" s="764"/>
      <c r="D820" s="764"/>
      <c r="E820" s="764"/>
      <c r="F820" s="764"/>
      <c r="G820" s="764"/>
      <c r="H820" s="764"/>
      <c r="I820" s="764"/>
      <c r="J820" s="765"/>
    </row>
    <row r="821" spans="1:10" s="31" customFormat="1" x14ac:dyDescent="0.2">
      <c r="A821" s="215"/>
      <c r="B821" s="215"/>
      <c r="C821" s="215"/>
      <c r="D821" s="215"/>
      <c r="E821" s="215"/>
      <c r="F821" s="215"/>
      <c r="G821" s="215"/>
      <c r="H821" s="215"/>
      <c r="I821" s="215"/>
      <c r="J821" s="215"/>
    </row>
    <row r="822" spans="1:10" s="31" customFormat="1" x14ac:dyDescent="0.2">
      <c r="A822" s="258"/>
      <c r="B822" s="258"/>
      <c r="C822" s="258"/>
      <c r="D822" s="258"/>
      <c r="E822" s="258"/>
      <c r="F822" s="258"/>
      <c r="G822" s="258"/>
      <c r="H822" s="258"/>
      <c r="I822" s="258"/>
      <c r="J822" s="258"/>
    </row>
    <row r="823" spans="1:10" s="31" customFormat="1" x14ac:dyDescent="0.2">
      <c r="A823" s="258"/>
      <c r="B823" s="258"/>
      <c r="C823" s="258"/>
      <c r="D823" s="258"/>
      <c r="E823" s="258"/>
      <c r="F823" s="258"/>
      <c r="G823" s="258"/>
      <c r="H823" s="258"/>
      <c r="I823" s="258"/>
      <c r="J823" s="258"/>
    </row>
    <row r="824" spans="1:10" s="31" customFormat="1" x14ac:dyDescent="0.2">
      <c r="A824" s="258"/>
      <c r="B824" s="258"/>
      <c r="C824" s="258"/>
      <c r="D824" s="258"/>
      <c r="E824" s="258"/>
      <c r="F824" s="258"/>
      <c r="G824" s="258"/>
      <c r="H824" s="258"/>
      <c r="I824" s="258"/>
      <c r="J824" s="258"/>
    </row>
    <row r="825" spans="1:10" s="31" customFormat="1" x14ac:dyDescent="0.2">
      <c r="A825" s="42" t="s">
        <v>201</v>
      </c>
      <c r="B825" s="899" t="s">
        <v>202</v>
      </c>
      <c r="C825" s="899"/>
      <c r="D825" s="899"/>
      <c r="E825" s="899"/>
      <c r="F825" s="899"/>
      <c r="G825" s="899"/>
      <c r="H825" s="899"/>
      <c r="I825" s="899"/>
      <c r="J825" s="899"/>
    </row>
    <row r="826" spans="1:10" s="31" customFormat="1" ht="15" thickBot="1" x14ac:dyDescent="0.25">
      <c r="A826" s="82"/>
      <c r="B826" s="83"/>
      <c r="C826" s="83"/>
      <c r="D826" s="83"/>
      <c r="E826" s="83"/>
      <c r="F826" s="83"/>
      <c r="G826" s="83"/>
      <c r="H826" s="83"/>
      <c r="I826" s="83"/>
      <c r="J826" s="83"/>
    </row>
    <row r="827" spans="1:10" s="31" customFormat="1" ht="15.75" thickTop="1" thickBot="1" x14ac:dyDescent="0.25">
      <c r="A827" s="1064" t="s">
        <v>203</v>
      </c>
      <c r="B827" s="1065"/>
      <c r="C827" s="2615" t="s">
        <v>22</v>
      </c>
      <c r="D827" s="2615"/>
      <c r="E827" s="2615"/>
      <c r="F827" s="2615"/>
      <c r="G827" s="2615"/>
      <c r="H827" s="2615"/>
      <c r="I827" s="2615"/>
      <c r="J827" s="2616"/>
    </row>
    <row r="828" spans="1:10" s="31" customFormat="1" ht="50.25" customHeight="1" thickBot="1" x14ac:dyDescent="0.25">
      <c r="A828" s="1066"/>
      <c r="B828" s="1674"/>
      <c r="C828" s="1067" t="s">
        <v>204</v>
      </c>
      <c r="D828" s="1674"/>
      <c r="E828" s="3000" t="s">
        <v>87</v>
      </c>
      <c r="F828" s="3001"/>
      <c r="G828" s="3002" t="s">
        <v>88</v>
      </c>
      <c r="H828" s="3003"/>
      <c r="I828" s="2939" t="s">
        <v>205</v>
      </c>
      <c r="J828" s="2949"/>
    </row>
    <row r="829" spans="1:10" s="31" customFormat="1" ht="15" thickBot="1" x14ac:dyDescent="0.25">
      <c r="A829" s="1066"/>
      <c r="B829" s="1674"/>
      <c r="C829" s="1067"/>
      <c r="D829" s="1674"/>
      <c r="E829" s="3004" t="s">
        <v>206</v>
      </c>
      <c r="F829" s="3005"/>
      <c r="G829" s="3006" t="s">
        <v>206</v>
      </c>
      <c r="H829" s="3007"/>
      <c r="I829" s="3006" t="s">
        <v>206</v>
      </c>
      <c r="J829" s="3004"/>
    </row>
    <row r="830" spans="1:10" s="31" customFormat="1" ht="33" customHeight="1" thickBot="1" x14ac:dyDescent="0.25">
      <c r="A830" s="1066"/>
      <c r="B830" s="1674"/>
      <c r="C830" s="1067"/>
      <c r="D830" s="1674"/>
      <c r="E830" s="1075" t="s">
        <v>792</v>
      </c>
      <c r="F830" s="2600"/>
      <c r="G830" s="2492" t="s">
        <v>792</v>
      </c>
      <c r="H830" s="2995"/>
      <c r="I830" s="2492" t="s">
        <v>792</v>
      </c>
      <c r="J830" s="3087"/>
    </row>
    <row r="831" spans="1:10" s="31" customFormat="1" ht="15" thickBot="1" x14ac:dyDescent="0.25">
      <c r="A831" s="1066"/>
      <c r="B831" s="1674"/>
      <c r="C831" s="1067"/>
      <c r="D831" s="1674"/>
      <c r="E831" s="1075" t="s">
        <v>207</v>
      </c>
      <c r="F831" s="2996"/>
      <c r="G831" s="2492" t="s">
        <v>208</v>
      </c>
      <c r="H831" s="2997"/>
      <c r="I831" s="2943" t="s">
        <v>208</v>
      </c>
      <c r="J831" s="1044"/>
    </row>
    <row r="832" spans="1:10" s="31" customFormat="1" ht="30" customHeight="1" thickBot="1" x14ac:dyDescent="0.25">
      <c r="A832" s="1621"/>
      <c r="B832" s="1627"/>
      <c r="C832" s="1622"/>
      <c r="D832" s="1627"/>
      <c r="E832" s="2993" t="s">
        <v>793</v>
      </c>
      <c r="F832" s="2998"/>
      <c r="G832" s="2992" t="s">
        <v>209</v>
      </c>
      <c r="H832" s="2999"/>
      <c r="I832" s="2992" t="s">
        <v>793</v>
      </c>
      <c r="J832" s="2993"/>
    </row>
    <row r="833" spans="1:10" s="31" customFormat="1" ht="15.75" thickTop="1" thickBot="1" x14ac:dyDescent="0.25">
      <c r="A833" s="2601"/>
      <c r="B833" s="2602"/>
      <c r="C833" s="2296"/>
      <c r="D833" s="2297"/>
      <c r="E833" s="2731"/>
      <c r="F833" s="2994"/>
      <c r="G833" s="2596"/>
      <c r="H833" s="2597"/>
      <c r="I833" s="2598"/>
      <c r="J833" s="2599"/>
    </row>
    <row r="834" spans="1:10" s="31" customFormat="1" ht="15" thickBot="1" x14ac:dyDescent="0.25">
      <c r="A834" s="1480"/>
      <c r="B834" s="1481"/>
      <c r="C834" s="1484"/>
      <c r="D834" s="1485"/>
      <c r="E834" s="1406"/>
      <c r="F834" s="1407"/>
      <c r="G834" s="2605"/>
      <c r="H834" s="2606"/>
      <c r="I834" s="2607"/>
      <c r="J834" s="2608"/>
    </row>
    <row r="835" spans="1:10" s="31" customFormat="1" ht="15" thickBot="1" x14ac:dyDescent="0.25">
      <c r="A835" s="1480"/>
      <c r="B835" s="1481"/>
      <c r="C835" s="1484"/>
      <c r="D835" s="1485"/>
      <c r="E835" s="2609"/>
      <c r="F835" s="2610"/>
      <c r="G835" s="2611"/>
      <c r="H835" s="2612"/>
      <c r="I835" s="2613"/>
      <c r="J835" s="2614"/>
    </row>
    <row r="836" spans="1:10" s="31" customFormat="1" ht="15" thickBot="1" x14ac:dyDescent="0.25">
      <c r="A836" s="2603"/>
      <c r="B836" s="2604"/>
      <c r="C836" s="1484"/>
      <c r="D836" s="1485"/>
      <c r="E836" s="2617"/>
      <c r="F836" s="1459"/>
      <c r="G836" s="1458"/>
      <c r="H836" s="1459"/>
      <c r="I836" s="1460"/>
      <c r="J836" s="1461"/>
    </row>
    <row r="837" spans="1:10" s="31" customFormat="1" ht="15" thickBot="1" x14ac:dyDescent="0.25">
      <c r="A837" s="1478"/>
      <c r="B837" s="1479"/>
      <c r="C837" s="1484"/>
      <c r="D837" s="1485"/>
      <c r="E837" s="1474"/>
      <c r="F837" s="1475"/>
      <c r="G837" s="1476"/>
      <c r="H837" s="1477"/>
      <c r="I837" s="1462"/>
      <c r="J837" s="1463"/>
    </row>
    <row r="838" spans="1:10" s="31" customFormat="1" ht="15" thickBot="1" x14ac:dyDescent="0.25">
      <c r="A838" s="1480"/>
      <c r="B838" s="1481"/>
      <c r="C838" s="1484"/>
      <c r="D838" s="1485"/>
      <c r="E838" s="1406"/>
      <c r="F838" s="1407"/>
      <c r="G838" s="2605"/>
      <c r="H838" s="2606"/>
      <c r="I838" s="2607"/>
      <c r="J838" s="2608"/>
    </row>
    <row r="839" spans="1:10" s="31" customFormat="1" ht="15" thickBot="1" x14ac:dyDescent="0.25">
      <c r="A839" s="1480"/>
      <c r="B839" s="1481"/>
      <c r="C839" s="1484"/>
      <c r="D839" s="1485"/>
      <c r="E839" s="2612"/>
      <c r="F839" s="1465"/>
      <c r="G839" s="1464"/>
      <c r="H839" s="1465"/>
      <c r="I839" s="1470"/>
      <c r="J839" s="1471"/>
    </row>
    <row r="840" spans="1:10" s="31" customFormat="1" ht="15" thickBot="1" x14ac:dyDescent="0.25">
      <c r="A840" s="1482"/>
      <c r="B840" s="1483"/>
      <c r="C840" s="1486"/>
      <c r="D840" s="1487"/>
      <c r="E840" s="1472"/>
      <c r="F840" s="1473"/>
      <c r="G840" s="1408"/>
      <c r="H840" s="1409"/>
      <c r="I840" s="1410"/>
      <c r="J840" s="1411"/>
    </row>
    <row r="841" spans="1:10" s="31" customFormat="1" ht="15" thickTop="1" x14ac:dyDescent="0.2">
      <c r="A841" s="84"/>
      <c r="B841" s="84"/>
      <c r="C841" s="85"/>
      <c r="D841" s="85"/>
      <c r="E841" s="44"/>
      <c r="F841" s="44"/>
      <c r="G841" s="44"/>
      <c r="H841" s="44"/>
      <c r="I841" s="86"/>
      <c r="J841" s="86"/>
    </row>
    <row r="842" spans="1:10" s="31" customFormat="1" x14ac:dyDescent="0.2">
      <c r="A842" s="767" t="s">
        <v>974</v>
      </c>
      <c r="B842" s="767"/>
      <c r="C842" s="767"/>
      <c r="D842" s="767"/>
      <c r="E842" s="767"/>
      <c r="F842" s="767"/>
      <c r="G842" s="767"/>
      <c r="H842" s="767"/>
      <c r="I842" s="767"/>
      <c r="J842" s="767"/>
    </row>
    <row r="843" spans="1:10" s="31" customFormat="1" x14ac:dyDescent="0.2">
      <c r="A843" s="215"/>
      <c r="B843" s="215"/>
      <c r="C843" s="215"/>
      <c r="D843" s="215"/>
      <c r="E843" s="215"/>
      <c r="F843" s="215"/>
      <c r="G843" s="215"/>
      <c r="H843" s="215"/>
      <c r="I843" s="215"/>
      <c r="J843" s="215"/>
    </row>
    <row r="844" spans="1:10" s="31" customFormat="1" x14ac:dyDescent="0.2">
      <c r="A844" s="763"/>
      <c r="B844" s="764"/>
      <c r="C844" s="764"/>
      <c r="D844" s="764"/>
      <c r="E844" s="764"/>
      <c r="F844" s="764"/>
      <c r="G844" s="764"/>
      <c r="H844" s="764"/>
      <c r="I844" s="764"/>
      <c r="J844" s="765"/>
    </row>
    <row r="845" spans="1:10" s="31" customFormat="1" x14ac:dyDescent="0.2">
      <c r="A845" s="215"/>
      <c r="B845" s="215"/>
      <c r="C845" s="215"/>
      <c r="D845" s="215"/>
      <c r="E845" s="215"/>
      <c r="F845" s="215"/>
      <c r="G845" s="215"/>
      <c r="H845" s="215"/>
      <c r="I845" s="215"/>
      <c r="J845" s="215"/>
    </row>
    <row r="846" spans="1:10" s="31" customFormat="1" x14ac:dyDescent="0.2">
      <c r="A846" s="215"/>
      <c r="B846" s="215"/>
      <c r="C846" s="215"/>
      <c r="D846" s="215"/>
      <c r="E846" s="215"/>
      <c r="F846" s="215"/>
      <c r="G846" s="215"/>
      <c r="H846" s="215"/>
      <c r="I846" s="215"/>
      <c r="J846" s="215"/>
    </row>
    <row r="847" spans="1:10" s="31" customFormat="1" x14ac:dyDescent="0.2">
      <c r="A847" s="42" t="s">
        <v>210</v>
      </c>
      <c r="B847" s="899" t="s">
        <v>1008</v>
      </c>
      <c r="C847" s="899"/>
      <c r="D847" s="899"/>
      <c r="E847" s="899"/>
      <c r="F847" s="899"/>
      <c r="G847" s="899"/>
      <c r="H847" s="899"/>
      <c r="I847" s="899"/>
      <c r="J847" s="899"/>
    </row>
    <row r="848" spans="1:10" s="31" customFormat="1" ht="15" thickBot="1" x14ac:dyDescent="0.25">
      <c r="A848" s="82"/>
      <c r="B848" s="83"/>
      <c r="C848" s="83"/>
      <c r="D848" s="83"/>
      <c r="E848" s="83"/>
      <c r="F848" s="83"/>
      <c r="G848" s="83"/>
      <c r="H848" s="83"/>
      <c r="I848" s="83"/>
      <c r="J848" s="83"/>
    </row>
    <row r="849" spans="1:10" s="31" customFormat="1" ht="49.5" customHeight="1" thickTop="1" thickBot="1" x14ac:dyDescent="0.25">
      <c r="A849" s="1440" t="s">
        <v>211</v>
      </c>
      <c r="B849" s="1441"/>
      <c r="C849" s="1441"/>
      <c r="D849" s="1441"/>
      <c r="E849" s="1466" t="s">
        <v>22</v>
      </c>
      <c r="F849" s="1466"/>
      <c r="G849" s="1467"/>
      <c r="H849" s="1468" t="s">
        <v>23</v>
      </c>
      <c r="I849" s="1466"/>
      <c r="J849" s="1469"/>
    </row>
    <row r="850" spans="1:10" s="31" customFormat="1" ht="37.5" customHeight="1" thickTop="1" thickBot="1" x14ac:dyDescent="0.25">
      <c r="A850" s="1442" t="s">
        <v>212</v>
      </c>
      <c r="B850" s="1443"/>
      <c r="C850" s="1443"/>
      <c r="D850" s="1443"/>
      <c r="E850" s="1452" t="str">
        <f>IF(SUM(E851:G855)=0,"",SUM(E851:G855))</f>
        <v/>
      </c>
      <c r="F850" s="1452"/>
      <c r="G850" s="1453"/>
      <c r="H850" s="1454" t="str">
        <f>IF(SUM(H851:J855)=0,"",SUM(H851:J855))</f>
        <v/>
      </c>
      <c r="I850" s="1452"/>
      <c r="J850" s="1455"/>
    </row>
    <row r="851" spans="1:10" s="31" customFormat="1" x14ac:dyDescent="0.2">
      <c r="A851" s="1444"/>
      <c r="B851" s="1445"/>
      <c r="C851" s="1445"/>
      <c r="D851" s="1446"/>
      <c r="E851" s="1456"/>
      <c r="F851" s="1308"/>
      <c r="G851" s="1199"/>
      <c r="H851" s="1200"/>
      <c r="I851" s="1308"/>
      <c r="J851" s="1457"/>
    </row>
    <row r="852" spans="1:10" s="31" customFormat="1" x14ac:dyDescent="0.2">
      <c r="A852" s="1447"/>
      <c r="B852" s="1448"/>
      <c r="C852" s="1448"/>
      <c r="D852" s="1449"/>
      <c r="E852" s="1412"/>
      <c r="F852" s="1413"/>
      <c r="G852" s="1413"/>
      <c r="H852" s="1210"/>
      <c r="I852" s="1278"/>
      <c r="J852" s="1414"/>
    </row>
    <row r="853" spans="1:10" s="31" customFormat="1" x14ac:dyDescent="0.2">
      <c r="A853" s="1447"/>
      <c r="B853" s="1448"/>
      <c r="C853" s="1448"/>
      <c r="D853" s="1449"/>
      <c r="E853" s="1412"/>
      <c r="F853" s="1413"/>
      <c r="G853" s="1413"/>
      <c r="H853" s="1210"/>
      <c r="I853" s="1278"/>
      <c r="J853" s="1414"/>
    </row>
    <row r="854" spans="1:10" s="31" customFormat="1" x14ac:dyDescent="0.2">
      <c r="A854" s="1447"/>
      <c r="B854" s="1448"/>
      <c r="C854" s="1448"/>
      <c r="D854" s="1449"/>
      <c r="E854" s="1412"/>
      <c r="F854" s="1413"/>
      <c r="G854" s="1413"/>
      <c r="H854" s="1210"/>
      <c r="I854" s="1278"/>
      <c r="J854" s="1414"/>
    </row>
    <row r="855" spans="1:10" s="31" customFormat="1" ht="15" thickBot="1" x14ac:dyDescent="0.25">
      <c r="A855" s="1527"/>
      <c r="B855" s="1528"/>
      <c r="C855" s="1528"/>
      <c r="D855" s="1528"/>
      <c r="E855" s="1529"/>
      <c r="F855" s="1529"/>
      <c r="G855" s="1530"/>
      <c r="H855" s="1531"/>
      <c r="I855" s="1529"/>
      <c r="J855" s="1532"/>
    </row>
    <row r="856" spans="1:10" s="31" customFormat="1" ht="42.75" customHeight="1" thickTop="1" thickBot="1" x14ac:dyDescent="0.25">
      <c r="A856" s="1450" t="s">
        <v>213</v>
      </c>
      <c r="B856" s="1451">
        <v>31</v>
      </c>
      <c r="C856" s="1451">
        <v>16</v>
      </c>
      <c r="D856" s="1451"/>
      <c r="E856" s="2574">
        <f>IF(SUM(E857:G861)=0,"",SUM(E857:G861))</f>
        <v>15197</v>
      </c>
      <c r="F856" s="2574"/>
      <c r="G856" s="2575"/>
      <c r="H856" s="2576">
        <f>IF(SUM(H857:J861)=0,"",SUM(H857:J861))</f>
        <v>6248</v>
      </c>
      <c r="I856" s="2574"/>
      <c r="J856" s="2577"/>
    </row>
    <row r="857" spans="1:10" s="31" customFormat="1" ht="15" thickTop="1" x14ac:dyDescent="0.2">
      <c r="A857" s="631" t="s">
        <v>1067</v>
      </c>
      <c r="B857" s="632"/>
      <c r="C857" s="632"/>
      <c r="D857" s="632"/>
      <c r="E857" s="633">
        <v>10580</v>
      </c>
      <c r="F857" s="633"/>
      <c r="G857" s="634"/>
      <c r="H857" s="635">
        <v>3957</v>
      </c>
      <c r="I857" s="633"/>
      <c r="J857" s="636"/>
    </row>
    <row r="858" spans="1:10" s="31" customFormat="1" x14ac:dyDescent="0.2">
      <c r="A858" s="613" t="s">
        <v>1068</v>
      </c>
      <c r="B858" s="614"/>
      <c r="C858" s="614"/>
      <c r="D858" s="614"/>
      <c r="E858" s="615">
        <v>4354</v>
      </c>
      <c r="F858" s="615"/>
      <c r="G858" s="616"/>
      <c r="H858" s="617">
        <v>2028</v>
      </c>
      <c r="I858" s="615"/>
      <c r="J858" s="618"/>
    </row>
    <row r="859" spans="1:10" s="31" customFormat="1" x14ac:dyDescent="0.2">
      <c r="A859" s="613" t="s">
        <v>1069</v>
      </c>
      <c r="B859" s="614"/>
      <c r="C859" s="614"/>
      <c r="D859" s="614"/>
      <c r="E859" s="615">
        <v>263</v>
      </c>
      <c r="F859" s="615"/>
      <c r="G859" s="616"/>
      <c r="H859" s="617">
        <v>263</v>
      </c>
      <c r="I859" s="615"/>
      <c r="J859" s="618"/>
    </row>
    <row r="860" spans="1:10" s="31" customFormat="1" x14ac:dyDescent="0.2">
      <c r="A860" s="904"/>
      <c r="B860" s="905"/>
      <c r="C860" s="905"/>
      <c r="D860" s="905"/>
      <c r="E860" s="615"/>
      <c r="F860" s="615"/>
      <c r="G860" s="616"/>
      <c r="H860" s="617"/>
      <c r="I860" s="615"/>
      <c r="J860" s="618"/>
    </row>
    <row r="861" spans="1:10" s="31" customFormat="1" ht="15" thickBot="1" x14ac:dyDescent="0.25">
      <c r="A861" s="1527"/>
      <c r="B861" s="1528"/>
      <c r="C861" s="1528"/>
      <c r="D861" s="1528"/>
      <c r="E861" s="2586"/>
      <c r="F861" s="2586"/>
      <c r="G861" s="2587"/>
      <c r="H861" s="2588"/>
      <c r="I861" s="2586"/>
      <c r="J861" s="2589"/>
    </row>
    <row r="862" spans="1:10" s="31" customFormat="1" ht="33" customHeight="1" thickTop="1" thickBot="1" x14ac:dyDescent="0.25">
      <c r="A862" s="1450" t="s">
        <v>949</v>
      </c>
      <c r="B862" s="1451"/>
      <c r="C862" s="1451"/>
      <c r="D862" s="1451"/>
      <c r="E862" s="2578" t="str">
        <f>IF(SUM(E863:G867)=0,"",SUM(E863:G867))</f>
        <v/>
      </c>
      <c r="F862" s="2578"/>
      <c r="G862" s="2579"/>
      <c r="H862" s="2580" t="str">
        <f>IF(SUM(H863:J867)=0,"",SUM(H863:J867))</f>
        <v/>
      </c>
      <c r="I862" s="2578"/>
      <c r="J862" s="2581"/>
    </row>
    <row r="863" spans="1:10" s="31" customFormat="1" ht="15" thickTop="1" x14ac:dyDescent="0.2">
      <c r="A863" s="2568"/>
      <c r="B863" s="2569"/>
      <c r="C863" s="2569"/>
      <c r="D863" s="2569"/>
      <c r="E863" s="2582"/>
      <c r="F863" s="2582"/>
      <c r="G863" s="2583"/>
      <c r="H863" s="2584"/>
      <c r="I863" s="2582"/>
      <c r="J863" s="2585"/>
    </row>
    <row r="864" spans="1:10" s="31" customFormat="1" x14ac:dyDescent="0.2">
      <c r="A864" s="904"/>
      <c r="B864" s="905"/>
      <c r="C864" s="905"/>
      <c r="D864" s="905"/>
      <c r="E864" s="906"/>
      <c r="F864" s="906"/>
      <c r="G864" s="907"/>
      <c r="H864" s="908"/>
      <c r="I864" s="906"/>
      <c r="J864" s="909"/>
    </row>
    <row r="865" spans="1:10" s="31" customFormat="1" x14ac:dyDescent="0.2">
      <c r="A865" s="904"/>
      <c r="B865" s="905"/>
      <c r="C865" s="905"/>
      <c r="D865" s="905"/>
      <c r="E865" s="906"/>
      <c r="F865" s="906"/>
      <c r="G865" s="907"/>
      <c r="H865" s="908"/>
      <c r="I865" s="906"/>
      <c r="J865" s="909"/>
    </row>
    <row r="866" spans="1:10" s="31" customFormat="1" x14ac:dyDescent="0.2">
      <c r="A866" s="904"/>
      <c r="B866" s="905"/>
      <c r="C866" s="905"/>
      <c r="D866" s="905"/>
      <c r="E866" s="906"/>
      <c r="F866" s="906"/>
      <c r="G866" s="907"/>
      <c r="H866" s="908"/>
      <c r="I866" s="906"/>
      <c r="J866" s="909"/>
    </row>
    <row r="867" spans="1:10" s="31" customFormat="1" ht="15" thickBot="1" x14ac:dyDescent="0.25">
      <c r="A867" s="1527"/>
      <c r="B867" s="1528"/>
      <c r="C867" s="1528"/>
      <c r="D867" s="1528"/>
      <c r="E867" s="2570"/>
      <c r="F867" s="2570"/>
      <c r="G867" s="2571"/>
      <c r="H867" s="2572"/>
      <c r="I867" s="2570"/>
      <c r="J867" s="2573"/>
    </row>
    <row r="868" spans="1:10" s="31" customFormat="1" ht="45" customHeight="1" thickTop="1" thickBot="1" x14ac:dyDescent="0.25">
      <c r="A868" s="1450" t="s">
        <v>214</v>
      </c>
      <c r="B868" s="1451"/>
      <c r="C868" s="1451"/>
      <c r="D868" s="1451"/>
      <c r="E868" s="2574">
        <f>IF(SUM(E869:G873)=0,"",SUM(E869:G873))</f>
        <v>2568</v>
      </c>
      <c r="F868" s="2574"/>
      <c r="G868" s="2575"/>
      <c r="H868" s="2576">
        <f>IF(SUM(H869:J873)=0,"",SUM(H869:J873))</f>
        <v>690</v>
      </c>
      <c r="I868" s="2574"/>
      <c r="J868" s="2577"/>
    </row>
    <row r="869" spans="1:10" s="31" customFormat="1" ht="15" thickTop="1" x14ac:dyDescent="0.2">
      <c r="A869" s="631" t="s">
        <v>1134</v>
      </c>
      <c r="B869" s="632"/>
      <c r="C869" s="632"/>
      <c r="D869" s="632"/>
      <c r="E869" s="633">
        <v>348</v>
      </c>
      <c r="F869" s="633"/>
      <c r="G869" s="634"/>
      <c r="H869" s="635">
        <v>690</v>
      </c>
      <c r="I869" s="633"/>
      <c r="J869" s="636"/>
    </row>
    <row r="870" spans="1:10" s="31" customFormat="1" x14ac:dyDescent="0.2">
      <c r="A870" s="613" t="s">
        <v>1128</v>
      </c>
      <c r="B870" s="614"/>
      <c r="C870" s="614"/>
      <c r="D870" s="614"/>
      <c r="E870" s="615">
        <v>273</v>
      </c>
      <c r="F870" s="615"/>
      <c r="G870" s="616"/>
      <c r="H870" s="908"/>
      <c r="I870" s="906"/>
      <c r="J870" s="909"/>
    </row>
    <row r="871" spans="1:10" s="31" customFormat="1" x14ac:dyDescent="0.2">
      <c r="A871" s="613" t="s">
        <v>1129</v>
      </c>
      <c r="B871" s="614"/>
      <c r="C871" s="614"/>
      <c r="D871" s="614"/>
      <c r="E871" s="615">
        <v>1947</v>
      </c>
      <c r="F871" s="615"/>
      <c r="G871" s="616"/>
      <c r="H871" s="908"/>
      <c r="I871" s="906"/>
      <c r="J871" s="909"/>
    </row>
    <row r="872" spans="1:10" s="31" customFormat="1" x14ac:dyDescent="0.2">
      <c r="A872" s="904"/>
      <c r="B872" s="905"/>
      <c r="C872" s="905"/>
      <c r="D872" s="905"/>
      <c r="E872" s="906"/>
      <c r="F872" s="906"/>
      <c r="G872" s="907"/>
      <c r="H872" s="908"/>
      <c r="I872" s="906"/>
      <c r="J872" s="909"/>
    </row>
    <row r="873" spans="1:10" s="31" customFormat="1" ht="15" thickBot="1" x14ac:dyDescent="0.25">
      <c r="A873" s="910"/>
      <c r="B873" s="911"/>
      <c r="C873" s="911"/>
      <c r="D873" s="911"/>
      <c r="E873" s="912"/>
      <c r="F873" s="912"/>
      <c r="G873" s="913"/>
      <c r="H873" s="914"/>
      <c r="I873" s="912"/>
      <c r="J873" s="915"/>
    </row>
    <row r="874" spans="1:10" s="31" customFormat="1" ht="15" thickTop="1" x14ac:dyDescent="0.2">
      <c r="A874" s="87"/>
      <c r="B874" s="87"/>
      <c r="C874" s="87"/>
      <c r="D874" s="87"/>
      <c r="E874" s="88"/>
      <c r="F874" s="88"/>
      <c r="G874" s="88"/>
      <c r="H874" s="88"/>
      <c r="I874" s="89"/>
      <c r="J874" s="89"/>
    </row>
    <row r="875" spans="1:10" s="31" customFormat="1" x14ac:dyDescent="0.2">
      <c r="A875" s="767" t="s">
        <v>975</v>
      </c>
      <c r="B875" s="767"/>
      <c r="C875" s="767"/>
      <c r="D875" s="767"/>
      <c r="E875" s="767"/>
      <c r="F875" s="767"/>
      <c r="G875" s="767"/>
      <c r="H875" s="767"/>
      <c r="I875" s="767"/>
      <c r="J875" s="767"/>
    </row>
    <row r="876" spans="1:10" s="31" customFormat="1" x14ac:dyDescent="0.2">
      <c r="A876" s="215"/>
      <c r="B876" s="215"/>
      <c r="C876" s="215"/>
      <c r="D876" s="215"/>
      <c r="E876" s="215"/>
      <c r="F876" s="215"/>
      <c r="G876" s="215"/>
      <c r="H876" s="215"/>
      <c r="I876" s="215"/>
      <c r="J876" s="215"/>
    </row>
    <row r="877" spans="1:10" s="31" customFormat="1" x14ac:dyDescent="0.2">
      <c r="A877" s="763"/>
      <c r="B877" s="764"/>
      <c r="C877" s="764"/>
      <c r="D877" s="764"/>
      <c r="E877" s="764"/>
      <c r="F877" s="764"/>
      <c r="G877" s="764"/>
      <c r="H877" s="764"/>
      <c r="I877" s="764"/>
      <c r="J877" s="765"/>
    </row>
    <row r="878" spans="1:10" s="31" customFormat="1" x14ac:dyDescent="0.2">
      <c r="A878" s="215"/>
      <c r="B878" s="215"/>
      <c r="C878" s="215"/>
      <c r="D878" s="215"/>
      <c r="E878" s="215"/>
      <c r="F878" s="215"/>
      <c r="G878" s="215"/>
      <c r="H878" s="215"/>
      <c r="I878" s="215"/>
      <c r="J878" s="215"/>
    </row>
    <row r="879" spans="1:10" s="31" customFormat="1" x14ac:dyDescent="0.2">
      <c r="A879" s="215"/>
      <c r="B879" s="215"/>
      <c r="C879" s="215"/>
      <c r="D879" s="215"/>
      <c r="E879" s="215"/>
      <c r="F879" s="215"/>
      <c r="G879" s="215"/>
      <c r="H879" s="215"/>
      <c r="I879" s="215"/>
      <c r="J879" s="215"/>
    </row>
    <row r="880" spans="1:10" s="31" customFormat="1" x14ac:dyDescent="0.2">
      <c r="A880" s="90" t="s">
        <v>215</v>
      </c>
      <c r="B880" s="1084" t="s">
        <v>1031</v>
      </c>
      <c r="C880" s="1084"/>
      <c r="D880" s="1084"/>
      <c r="E880" s="1084"/>
      <c r="F880" s="1084"/>
      <c r="G880" s="1084"/>
      <c r="H880" s="1084"/>
      <c r="I880" s="1084"/>
      <c r="J880" s="1084"/>
    </row>
    <row r="881" spans="1:10" s="31" customFormat="1" x14ac:dyDescent="0.2">
      <c r="A881" s="2383"/>
      <c r="B881" s="2383"/>
      <c r="C881" s="2383"/>
      <c r="D881" s="2383"/>
      <c r="E881" s="2383"/>
      <c r="F881" s="2383"/>
      <c r="G881" s="2383"/>
      <c r="H881" s="2383"/>
      <c r="I881" s="2383"/>
      <c r="J881" s="2383"/>
    </row>
    <row r="882" spans="1:10" s="31" customFormat="1" ht="33.75" customHeight="1" x14ac:dyDescent="0.2">
      <c r="A882" s="1874" t="s">
        <v>216</v>
      </c>
      <c r="B882" s="2566"/>
      <c r="C882" s="2566"/>
      <c r="D882" s="1875"/>
      <c r="E882" s="900" t="s">
        <v>802</v>
      </c>
      <c r="F882" s="901"/>
      <c r="G882" s="902"/>
      <c r="H882" s="903" t="s">
        <v>804</v>
      </c>
      <c r="I882" s="901"/>
      <c r="J882" s="902"/>
    </row>
    <row r="883" spans="1:10" s="31" customFormat="1" x14ac:dyDescent="0.2">
      <c r="A883" s="863" t="s">
        <v>794</v>
      </c>
      <c r="B883" s="863"/>
      <c r="C883" s="863"/>
      <c r="D883" s="863"/>
      <c r="E883" s="2567">
        <v>120310</v>
      </c>
      <c r="F883" s="2567"/>
      <c r="G883" s="2567"/>
      <c r="H883" s="779">
        <v>120310</v>
      </c>
      <c r="I883" s="779"/>
      <c r="J883" s="779"/>
    </row>
    <row r="884" spans="1:10" s="31" customFormat="1" x14ac:dyDescent="0.2">
      <c r="A884" s="863" t="s">
        <v>795</v>
      </c>
      <c r="B884" s="863"/>
      <c r="C884" s="863"/>
      <c r="D884" s="863"/>
      <c r="E884" s="898"/>
      <c r="F884" s="898"/>
      <c r="G884" s="898"/>
      <c r="H884" s="983"/>
      <c r="I884" s="983"/>
      <c r="J884" s="983"/>
    </row>
    <row r="885" spans="1:10" s="31" customFormat="1" x14ac:dyDescent="0.2">
      <c r="A885" s="863" t="s">
        <v>796</v>
      </c>
      <c r="B885" s="863"/>
      <c r="C885" s="863"/>
      <c r="D885" s="863"/>
      <c r="E885" s="898"/>
      <c r="F885" s="898"/>
      <c r="G885" s="898"/>
      <c r="H885" s="983"/>
      <c r="I885" s="983"/>
      <c r="J885" s="983"/>
    </row>
    <row r="886" spans="1:10" s="31" customFormat="1" ht="30" customHeight="1" x14ac:dyDescent="0.2">
      <c r="A886" s="863" t="s">
        <v>797</v>
      </c>
      <c r="B886" s="863"/>
      <c r="C886" s="863"/>
      <c r="D886" s="863"/>
      <c r="E886" s="898"/>
      <c r="F886" s="898"/>
      <c r="G886" s="898"/>
      <c r="H886" s="983"/>
      <c r="I886" s="983"/>
      <c r="J886" s="983"/>
    </row>
    <row r="887" spans="1:10" s="31" customFormat="1" ht="30" customHeight="1" x14ac:dyDescent="0.2">
      <c r="A887" s="863" t="s">
        <v>1032</v>
      </c>
      <c r="B887" s="863"/>
      <c r="C887" s="863"/>
      <c r="D887" s="863"/>
      <c r="E887" s="898"/>
      <c r="F887" s="898"/>
      <c r="G887" s="898"/>
      <c r="H887" s="983"/>
      <c r="I887" s="983"/>
      <c r="J887" s="983"/>
    </row>
    <row r="888" spans="1:10" s="31" customFormat="1" ht="27.75" customHeight="1" x14ac:dyDescent="0.2">
      <c r="A888" s="863" t="s">
        <v>798</v>
      </c>
      <c r="B888" s="863"/>
      <c r="C888" s="863"/>
      <c r="D888" s="863"/>
      <c r="E888" s="898"/>
      <c r="F888" s="898"/>
      <c r="G888" s="898"/>
      <c r="H888" s="983"/>
      <c r="I888" s="983"/>
      <c r="J888" s="983"/>
    </row>
    <row r="889" spans="1:10" s="31" customFormat="1" x14ac:dyDescent="0.2">
      <c r="A889" s="91"/>
      <c r="B889" s="91"/>
      <c r="C889" s="91"/>
      <c r="D889" s="91"/>
      <c r="E889" s="91"/>
      <c r="F889" s="91"/>
      <c r="G889" s="92"/>
      <c r="H889" s="92"/>
      <c r="I889" s="93"/>
      <c r="J889" s="93"/>
    </row>
    <row r="890" spans="1:10" s="31" customFormat="1" ht="29.25" customHeight="1" x14ac:dyDescent="0.2">
      <c r="A890" s="809" t="s">
        <v>799</v>
      </c>
      <c r="B890" s="809"/>
      <c r="C890" s="809"/>
      <c r="D890" s="809"/>
      <c r="E890" s="809"/>
      <c r="F890" s="809"/>
      <c r="G890" s="809"/>
      <c r="H890" s="809"/>
      <c r="I890" s="809"/>
      <c r="J890" s="809"/>
    </row>
    <row r="891" spans="1:10" s="31" customFormat="1" x14ac:dyDescent="0.2">
      <c r="A891" s="214"/>
      <c r="B891" s="214"/>
      <c r="C891" s="214"/>
      <c r="D891" s="214"/>
      <c r="E891" s="214"/>
      <c r="F891" s="214"/>
      <c r="G891" s="214"/>
      <c r="H891" s="214"/>
      <c r="I891" s="214"/>
      <c r="J891" s="214"/>
    </row>
    <row r="892" spans="1:10" s="31" customFormat="1" x14ac:dyDescent="0.2">
      <c r="A892" s="255"/>
      <c r="B892" s="256"/>
      <c r="C892" s="256"/>
      <c r="D892" s="256"/>
      <c r="E892" s="256"/>
      <c r="F892" s="256"/>
      <c r="G892" s="256"/>
      <c r="H892" s="256"/>
      <c r="I892" s="256"/>
      <c r="J892" s="257"/>
    </row>
    <row r="893" spans="1:10" s="31" customFormat="1" x14ac:dyDescent="0.2">
      <c r="A893" s="260"/>
      <c r="B893" s="260"/>
      <c r="C893" s="260"/>
      <c r="D893" s="260"/>
      <c r="E893" s="260"/>
      <c r="F893" s="260"/>
      <c r="G893" s="260"/>
      <c r="H893" s="260"/>
      <c r="I893" s="260"/>
      <c r="J893" s="260"/>
    </row>
    <row r="894" spans="1:10" s="31" customFormat="1" x14ac:dyDescent="0.2">
      <c r="A894" s="214"/>
      <c r="B894" s="214"/>
      <c r="C894" s="214"/>
      <c r="D894" s="214"/>
      <c r="E894" s="214"/>
      <c r="F894" s="214"/>
      <c r="G894" s="214"/>
      <c r="H894" s="214"/>
      <c r="I894" s="214"/>
      <c r="J894" s="214"/>
    </row>
    <row r="895" spans="1:10" s="31" customFormat="1" x14ac:dyDescent="0.2">
      <c r="A895" s="2383"/>
      <c r="B895" s="2383"/>
      <c r="C895" s="2383"/>
      <c r="D895" s="2383"/>
      <c r="E895" s="2383"/>
      <c r="F895" s="2383"/>
      <c r="G895" s="2383"/>
      <c r="H895" s="2383"/>
      <c r="I895" s="2383"/>
      <c r="J895" s="2383"/>
    </row>
    <row r="896" spans="1:10" s="31" customFormat="1" ht="33.75" customHeight="1" x14ac:dyDescent="0.2">
      <c r="A896" s="1874" t="s">
        <v>216</v>
      </c>
      <c r="B896" s="2566"/>
      <c r="C896" s="2566"/>
      <c r="D896" s="1875"/>
      <c r="E896" s="900" t="s">
        <v>802</v>
      </c>
      <c r="F896" s="901"/>
      <c r="G896" s="902"/>
      <c r="H896" s="903" t="s">
        <v>805</v>
      </c>
      <c r="I896" s="901"/>
      <c r="J896" s="902"/>
    </row>
    <row r="897" spans="1:10" s="31" customFormat="1" x14ac:dyDescent="0.2">
      <c r="A897" s="863" t="s">
        <v>800</v>
      </c>
      <c r="B897" s="863"/>
      <c r="C897" s="863"/>
      <c r="D897" s="863"/>
      <c r="E897" s="863"/>
      <c r="F897" s="863"/>
      <c r="G897" s="863"/>
      <c r="H897" s="864"/>
      <c r="I897" s="864"/>
      <c r="J897" s="864"/>
    </row>
    <row r="898" spans="1:10" s="31" customFormat="1" ht="28.5" customHeight="1" x14ac:dyDescent="0.2">
      <c r="A898" s="863" t="s">
        <v>999</v>
      </c>
      <c r="B898" s="863"/>
      <c r="C898" s="863"/>
      <c r="D898" s="863"/>
      <c r="E898" s="863"/>
      <c r="F898" s="863"/>
      <c r="G898" s="863"/>
      <c r="H898" s="864"/>
      <c r="I898" s="864"/>
      <c r="J898" s="864"/>
    </row>
    <row r="899" spans="1:10" s="31" customFormat="1" x14ac:dyDescent="0.2">
      <c r="A899" s="863" t="s">
        <v>801</v>
      </c>
      <c r="B899" s="863"/>
      <c r="C899" s="863"/>
      <c r="D899" s="863"/>
      <c r="E899" s="863"/>
      <c r="F899" s="863"/>
      <c r="G899" s="863"/>
      <c r="H899" s="864"/>
      <c r="I899" s="864"/>
      <c r="J899" s="864"/>
    </row>
    <row r="900" spans="1:10" s="31" customFormat="1" x14ac:dyDescent="0.2">
      <c r="A900" s="863"/>
      <c r="B900" s="863"/>
      <c r="C900" s="863"/>
      <c r="D900" s="863"/>
      <c r="E900" s="863"/>
      <c r="F900" s="863"/>
      <c r="G900" s="863"/>
      <c r="H900" s="864"/>
      <c r="I900" s="864"/>
      <c r="J900" s="864"/>
    </row>
    <row r="901" spans="1:10" s="31" customFormat="1" x14ac:dyDescent="0.2">
      <c r="A901" s="863"/>
      <c r="B901" s="863"/>
      <c r="C901" s="863"/>
      <c r="D901" s="863"/>
      <c r="E901" s="863"/>
      <c r="F901" s="863"/>
      <c r="G901" s="863"/>
      <c r="H901" s="864"/>
      <c r="I901" s="864"/>
      <c r="J901" s="864"/>
    </row>
    <row r="902" spans="1:10" s="31" customFormat="1" x14ac:dyDescent="0.2">
      <c r="A902" s="863"/>
      <c r="B902" s="863"/>
      <c r="C902" s="863"/>
      <c r="D902" s="863"/>
      <c r="E902" s="863"/>
      <c r="F902" s="863"/>
      <c r="G902" s="863"/>
      <c r="H902" s="864"/>
      <c r="I902" s="864"/>
      <c r="J902" s="864"/>
    </row>
    <row r="903" spans="1:10" s="31" customFormat="1" ht="27.75" customHeight="1" x14ac:dyDescent="0.2">
      <c r="A903" s="2565" t="s">
        <v>84</v>
      </c>
      <c r="B903" s="2565"/>
      <c r="C903" s="2565"/>
      <c r="D903" s="2565"/>
      <c r="E903" s="898"/>
      <c r="F903" s="898"/>
      <c r="G903" s="898"/>
      <c r="H903" s="983"/>
      <c r="I903" s="983"/>
      <c r="J903" s="983"/>
    </row>
    <row r="904" spans="1:10" s="31" customFormat="1" x14ac:dyDescent="0.2">
      <c r="A904" s="285"/>
      <c r="B904" s="285"/>
      <c r="C904" s="285"/>
      <c r="D904" s="285"/>
      <c r="E904" s="91"/>
      <c r="F904" s="91"/>
      <c r="G904" s="91"/>
      <c r="H904" s="10"/>
      <c r="I904" s="10"/>
      <c r="J904" s="10"/>
    </row>
    <row r="905" spans="1:10" s="31" customFormat="1" ht="28.15" customHeight="1" x14ac:dyDescent="0.2">
      <c r="A905" s="809" t="s">
        <v>1035</v>
      </c>
      <c r="B905" s="809"/>
      <c r="C905" s="809"/>
      <c r="D905" s="809"/>
      <c r="E905" s="809"/>
      <c r="F905" s="809"/>
      <c r="G905" s="809"/>
      <c r="H905" s="809"/>
      <c r="I905" s="809"/>
      <c r="J905" s="809"/>
    </row>
    <row r="906" spans="1:10" s="31" customFormat="1" x14ac:dyDescent="0.2">
      <c r="A906" s="239"/>
      <c r="B906" s="239"/>
      <c r="C906" s="239"/>
      <c r="D906" s="239"/>
      <c r="E906" s="239"/>
      <c r="F906" s="239"/>
      <c r="G906" s="239"/>
      <c r="H906" s="239"/>
      <c r="I906" s="239"/>
      <c r="J906" s="239"/>
    </row>
    <row r="907" spans="1:10" s="31" customFormat="1" x14ac:dyDescent="0.2">
      <c r="A907" s="763"/>
      <c r="B907" s="764"/>
      <c r="C907" s="764"/>
      <c r="D907" s="764"/>
      <c r="E907" s="764"/>
      <c r="F907" s="764"/>
      <c r="G907" s="764"/>
      <c r="H907" s="764"/>
      <c r="I907" s="764"/>
      <c r="J907" s="765"/>
    </row>
    <row r="908" spans="1:10" s="31" customFormat="1" x14ac:dyDescent="0.2">
      <c r="A908" s="358"/>
      <c r="B908" s="358"/>
      <c r="C908" s="358"/>
      <c r="D908" s="358"/>
      <c r="E908" s="358"/>
      <c r="F908" s="358"/>
      <c r="G908" s="358"/>
      <c r="H908" s="358"/>
      <c r="I908" s="358"/>
      <c r="J908" s="358"/>
    </row>
    <row r="909" spans="1:10" s="31" customFormat="1" ht="106.15" customHeight="1" x14ac:dyDescent="0.2">
      <c r="A909" s="378" t="s">
        <v>806</v>
      </c>
      <c r="B909" s="809" t="s">
        <v>1036</v>
      </c>
      <c r="C909" s="2237"/>
      <c r="D909" s="2237"/>
      <c r="E909" s="2237"/>
      <c r="F909" s="2237"/>
      <c r="G909" s="2237"/>
      <c r="H909" s="2237"/>
      <c r="I909" s="2237"/>
      <c r="J909" s="2237"/>
    </row>
    <row r="910" spans="1:10" s="31" customFormat="1" x14ac:dyDescent="0.2">
      <c r="A910" s="214"/>
      <c r="B910" s="214"/>
      <c r="C910" s="214"/>
      <c r="D910" s="214"/>
      <c r="E910" s="214"/>
      <c r="F910" s="214"/>
      <c r="G910" s="214"/>
      <c r="H910" s="214"/>
      <c r="I910" s="214"/>
      <c r="J910" s="214"/>
    </row>
    <row r="911" spans="1:10" s="31" customFormat="1" x14ac:dyDescent="0.2">
      <c r="A911" s="248" t="s">
        <v>806</v>
      </c>
      <c r="B911" s="809" t="s">
        <v>1037</v>
      </c>
      <c r="C911" s="809"/>
      <c r="D911" s="809"/>
      <c r="E911" s="809"/>
      <c r="F911" s="809"/>
      <c r="G911" s="809"/>
      <c r="H911" s="809"/>
      <c r="I911" s="809"/>
      <c r="J911" s="809"/>
    </row>
    <row r="912" spans="1:10" s="31" customFormat="1" x14ac:dyDescent="0.2">
      <c r="A912" s="214"/>
      <c r="B912" s="214"/>
      <c r="C912" s="214"/>
      <c r="D912" s="214"/>
      <c r="E912" s="214"/>
      <c r="F912" s="214"/>
      <c r="G912" s="214"/>
      <c r="H912" s="214"/>
      <c r="I912" s="214"/>
      <c r="J912" s="214"/>
    </row>
    <row r="913" spans="1:10" s="31" customFormat="1" ht="15" thickBot="1" x14ac:dyDescent="0.25">
      <c r="A913" s="844"/>
      <c r="B913" s="844"/>
      <c r="C913" s="87"/>
      <c r="D913" s="87"/>
      <c r="E913" s="88"/>
      <c r="F913" s="88"/>
      <c r="G913" s="88"/>
      <c r="H913" s="88"/>
      <c r="I913" s="89"/>
      <c r="J913" s="89"/>
    </row>
    <row r="914" spans="1:10" s="31" customFormat="1" ht="42.75" customHeight="1" thickTop="1" thickBot="1" x14ac:dyDescent="0.25">
      <c r="A914" s="1395" t="s">
        <v>217</v>
      </c>
      <c r="B914" s="1396"/>
      <c r="C914" s="1396"/>
      <c r="D914" s="1396"/>
      <c r="E914" s="1396"/>
      <c r="F914" s="1396"/>
      <c r="G914" s="1396"/>
      <c r="H914" s="874" t="s">
        <v>23</v>
      </c>
      <c r="I914" s="875"/>
      <c r="J914" s="876"/>
    </row>
    <row r="915" spans="1:10" s="31" customFormat="1" ht="15" thickTop="1" x14ac:dyDescent="0.2">
      <c r="A915" s="2544" t="s">
        <v>218</v>
      </c>
      <c r="B915" s="2545"/>
      <c r="C915" s="2545"/>
      <c r="D915" s="2545"/>
      <c r="E915" s="2545"/>
      <c r="F915" s="2545"/>
      <c r="G915" s="2545"/>
      <c r="H915" s="877">
        <v>166092</v>
      </c>
      <c r="I915" s="878"/>
      <c r="J915" s="879"/>
    </row>
    <row r="916" spans="1:10" s="31" customFormat="1" ht="15" thickBot="1" x14ac:dyDescent="0.25">
      <c r="A916" s="2546" t="s">
        <v>219</v>
      </c>
      <c r="B916" s="2547" t="s">
        <v>22</v>
      </c>
      <c r="C916" s="2547"/>
      <c r="D916" s="2547"/>
      <c r="E916" s="2547"/>
      <c r="F916" s="2547"/>
      <c r="G916" s="2547"/>
      <c r="H916" s="870" t="s">
        <v>22</v>
      </c>
      <c r="I916" s="870"/>
      <c r="J916" s="871"/>
    </row>
    <row r="917" spans="1:10" s="31" customFormat="1" x14ac:dyDescent="0.2">
      <c r="A917" s="834" t="s">
        <v>220</v>
      </c>
      <c r="B917" s="835"/>
      <c r="C917" s="835"/>
      <c r="D917" s="835"/>
      <c r="E917" s="835"/>
      <c r="F917" s="835"/>
      <c r="G917" s="835"/>
      <c r="H917" s="872"/>
      <c r="I917" s="872"/>
      <c r="J917" s="873"/>
    </row>
    <row r="918" spans="1:10" s="31" customFormat="1" x14ac:dyDescent="0.2">
      <c r="A918" s="836" t="s">
        <v>221</v>
      </c>
      <c r="B918" s="837"/>
      <c r="C918" s="837"/>
      <c r="D918" s="837"/>
      <c r="E918" s="837"/>
      <c r="F918" s="837"/>
      <c r="G918" s="837"/>
      <c r="H918" s="868"/>
      <c r="I918" s="868"/>
      <c r="J918" s="869"/>
    </row>
    <row r="919" spans="1:10" s="31" customFormat="1" x14ac:dyDescent="0.2">
      <c r="A919" s="836" t="s">
        <v>222</v>
      </c>
      <c r="B919" s="837"/>
      <c r="C919" s="837"/>
      <c r="D919" s="837"/>
      <c r="E919" s="837"/>
      <c r="F919" s="837"/>
      <c r="G919" s="837"/>
      <c r="H919" s="868"/>
      <c r="I919" s="868"/>
      <c r="J919" s="869"/>
    </row>
    <row r="920" spans="1:10" s="31" customFormat="1" x14ac:dyDescent="0.2">
      <c r="A920" s="836" t="s">
        <v>223</v>
      </c>
      <c r="B920" s="837"/>
      <c r="C920" s="837"/>
      <c r="D920" s="837"/>
      <c r="E920" s="837"/>
      <c r="F920" s="837"/>
      <c r="G920" s="837"/>
      <c r="H920" s="868"/>
      <c r="I920" s="868"/>
      <c r="J920" s="869"/>
    </row>
    <row r="921" spans="1:10" s="31" customFormat="1" x14ac:dyDescent="0.2">
      <c r="A921" s="836" t="s">
        <v>224</v>
      </c>
      <c r="B921" s="837"/>
      <c r="C921" s="837"/>
      <c r="D921" s="837"/>
      <c r="E921" s="837"/>
      <c r="F921" s="837"/>
      <c r="G921" s="837"/>
      <c r="H921" s="868"/>
      <c r="I921" s="868"/>
      <c r="J921" s="869"/>
    </row>
    <row r="922" spans="1:10" s="31" customFormat="1" x14ac:dyDescent="0.2">
      <c r="A922" s="836" t="s">
        <v>225</v>
      </c>
      <c r="B922" s="837"/>
      <c r="C922" s="837"/>
      <c r="D922" s="837"/>
      <c r="E922" s="837"/>
      <c r="F922" s="837"/>
      <c r="G922" s="837"/>
      <c r="H922" s="868">
        <v>166092</v>
      </c>
      <c r="I922" s="868"/>
      <c r="J922" s="869"/>
    </row>
    <row r="923" spans="1:10" s="29" customFormat="1" x14ac:dyDescent="0.2">
      <c r="A923" s="836" t="s">
        <v>226</v>
      </c>
      <c r="B923" s="837"/>
      <c r="C923" s="837"/>
      <c r="D923" s="837"/>
      <c r="E923" s="837"/>
      <c r="F923" s="837"/>
      <c r="G923" s="837"/>
      <c r="H923" s="868"/>
      <c r="I923" s="868"/>
      <c r="J923" s="869"/>
    </row>
    <row r="924" spans="1:10" s="29" customFormat="1" ht="15" thickBot="1" x14ac:dyDescent="0.25">
      <c r="A924" s="880" t="s">
        <v>227</v>
      </c>
      <c r="B924" s="881"/>
      <c r="C924" s="881"/>
      <c r="D924" s="881"/>
      <c r="E924" s="881"/>
      <c r="F924" s="881"/>
      <c r="G924" s="881"/>
      <c r="H924" s="882"/>
      <c r="I924" s="882"/>
      <c r="J924" s="883"/>
    </row>
    <row r="925" spans="1:10" s="29" customFormat="1" ht="15" thickBot="1" x14ac:dyDescent="0.25">
      <c r="A925" s="838" t="s">
        <v>84</v>
      </c>
      <c r="B925" s="839"/>
      <c r="C925" s="839"/>
      <c r="D925" s="839"/>
      <c r="E925" s="839"/>
      <c r="F925" s="839"/>
      <c r="G925" s="839"/>
      <c r="H925" s="884">
        <f>IF(SUM(H917:J924)=0,"",SUM(H917:J924))</f>
        <v>166092</v>
      </c>
      <c r="I925" s="884"/>
      <c r="J925" s="885"/>
    </row>
    <row r="926" spans="1:10" s="29" customFormat="1" ht="15" thickTop="1" x14ac:dyDescent="0.2">
      <c r="A926" s="87"/>
      <c r="B926" s="87"/>
      <c r="C926" s="87"/>
      <c r="D926" s="87"/>
      <c r="E926" s="88"/>
      <c r="F926" s="88"/>
      <c r="G926" s="88"/>
      <c r="H926" s="88"/>
      <c r="I926" s="89"/>
      <c r="J926" s="89"/>
    </row>
    <row r="927" spans="1:10" s="29" customFormat="1" ht="15" thickBot="1" x14ac:dyDescent="0.25">
      <c r="A927" s="844"/>
      <c r="B927" s="844"/>
      <c r="C927" s="94"/>
      <c r="D927" s="94"/>
      <c r="E927" s="94"/>
      <c r="F927" s="94"/>
      <c r="G927" s="94"/>
      <c r="H927" s="94"/>
      <c r="I927" s="94"/>
      <c r="J927" s="94"/>
    </row>
    <row r="928" spans="1:10" s="29" customFormat="1" ht="44.25" customHeight="1" thickTop="1" thickBot="1" x14ac:dyDescent="0.25">
      <c r="A928" s="1395" t="s">
        <v>217</v>
      </c>
      <c r="B928" s="1396"/>
      <c r="C928" s="1396"/>
      <c r="D928" s="1396"/>
      <c r="E928" s="1396"/>
      <c r="F928" s="1396"/>
      <c r="G928" s="1396"/>
      <c r="H928" s="874" t="s">
        <v>23</v>
      </c>
      <c r="I928" s="875"/>
      <c r="J928" s="876"/>
    </row>
    <row r="929" spans="1:10" s="29" customFormat="1" ht="15" thickTop="1" x14ac:dyDescent="0.2">
      <c r="A929" s="2544" t="s">
        <v>228</v>
      </c>
      <c r="B929" s="2545"/>
      <c r="C929" s="2545"/>
      <c r="D929" s="2545"/>
      <c r="E929" s="2545"/>
      <c r="F929" s="2545"/>
      <c r="G929" s="2545"/>
      <c r="H929" s="2555"/>
      <c r="I929" s="2556"/>
      <c r="J929" s="2557"/>
    </row>
    <row r="930" spans="1:10" s="29" customFormat="1" ht="15" thickBot="1" x14ac:dyDescent="0.25">
      <c r="A930" s="2546" t="s">
        <v>229</v>
      </c>
      <c r="B930" s="2547" t="s">
        <v>22</v>
      </c>
      <c r="C930" s="2547"/>
      <c r="D930" s="2547"/>
      <c r="E930" s="2547"/>
      <c r="F930" s="2547"/>
      <c r="G930" s="2547"/>
      <c r="H930" s="2553" t="s">
        <v>22</v>
      </c>
      <c r="I930" s="2553"/>
      <c r="J930" s="2554"/>
    </row>
    <row r="931" spans="1:10" s="29" customFormat="1" x14ac:dyDescent="0.2">
      <c r="A931" s="834" t="s">
        <v>230</v>
      </c>
      <c r="B931" s="835"/>
      <c r="C931" s="835"/>
      <c r="D931" s="835"/>
      <c r="E931" s="835"/>
      <c r="F931" s="835"/>
      <c r="G931" s="835"/>
      <c r="H931" s="1220"/>
      <c r="I931" s="1220"/>
      <c r="J931" s="1222"/>
    </row>
    <row r="932" spans="1:10" s="29" customFormat="1" x14ac:dyDescent="0.2">
      <c r="A932" s="836" t="s">
        <v>231</v>
      </c>
      <c r="B932" s="837"/>
      <c r="C932" s="837"/>
      <c r="D932" s="837"/>
      <c r="E932" s="837"/>
      <c r="F932" s="837"/>
      <c r="G932" s="837"/>
      <c r="H932" s="1234"/>
      <c r="I932" s="1234"/>
      <c r="J932" s="1236"/>
    </row>
    <row r="933" spans="1:10" s="29" customFormat="1" x14ac:dyDescent="0.2">
      <c r="A933" s="836" t="s">
        <v>232</v>
      </c>
      <c r="B933" s="837"/>
      <c r="C933" s="837"/>
      <c r="D933" s="837"/>
      <c r="E933" s="837"/>
      <c r="F933" s="837"/>
      <c r="G933" s="837"/>
      <c r="H933" s="886"/>
      <c r="I933" s="886"/>
      <c r="J933" s="887"/>
    </row>
    <row r="934" spans="1:10" s="29" customFormat="1" x14ac:dyDescent="0.2">
      <c r="A934" s="836" t="s">
        <v>233</v>
      </c>
      <c r="B934" s="837"/>
      <c r="C934" s="837"/>
      <c r="D934" s="837"/>
      <c r="E934" s="837"/>
      <c r="F934" s="837"/>
      <c r="G934" s="837"/>
      <c r="H934" s="886"/>
      <c r="I934" s="886"/>
      <c r="J934" s="887"/>
    </row>
    <row r="935" spans="1:10" s="29" customFormat="1" x14ac:dyDescent="0.2">
      <c r="A935" s="836" t="s">
        <v>234</v>
      </c>
      <c r="B935" s="837"/>
      <c r="C935" s="837"/>
      <c r="D935" s="837"/>
      <c r="E935" s="837"/>
      <c r="F935" s="837"/>
      <c r="G935" s="837"/>
      <c r="H935" s="886"/>
      <c r="I935" s="886"/>
      <c r="J935" s="887"/>
    </row>
    <row r="936" spans="1:10" s="29" customFormat="1" ht="15" thickBot="1" x14ac:dyDescent="0.25">
      <c r="A936" s="880" t="s">
        <v>235</v>
      </c>
      <c r="B936" s="881"/>
      <c r="C936" s="881"/>
      <c r="D936" s="881"/>
      <c r="E936" s="881"/>
      <c r="F936" s="881"/>
      <c r="G936" s="881"/>
      <c r="H936" s="2559"/>
      <c r="I936" s="2559"/>
      <c r="J936" s="2560"/>
    </row>
    <row r="937" spans="1:10" s="29" customFormat="1" ht="15" thickBot="1" x14ac:dyDescent="0.25">
      <c r="A937" s="838" t="s">
        <v>84</v>
      </c>
      <c r="B937" s="839"/>
      <c r="C937" s="839"/>
      <c r="D937" s="839"/>
      <c r="E937" s="839"/>
      <c r="F937" s="839"/>
      <c r="G937" s="839"/>
      <c r="H937" s="2561" t="str">
        <f>IF(SUM(H931:J936)=0,"",SUM(H931:J936))</f>
        <v/>
      </c>
      <c r="I937" s="2561"/>
      <c r="J937" s="2562"/>
    </row>
    <row r="938" spans="1:10" s="29" customFormat="1" ht="15" thickTop="1" x14ac:dyDescent="0.2">
      <c r="A938" s="2227"/>
      <c r="B938" s="2227"/>
      <c r="C938" s="2227"/>
      <c r="D938" s="2227"/>
      <c r="E938" s="2227"/>
      <c r="F938" s="2227"/>
      <c r="G938" s="2227"/>
      <c r="H938" s="2558"/>
      <c r="I938" s="2558"/>
      <c r="J938" s="2558"/>
    </row>
    <row r="939" spans="1:10" s="29" customFormat="1" x14ac:dyDescent="0.2">
      <c r="A939" s="809" t="s">
        <v>807</v>
      </c>
      <c r="B939" s="809"/>
      <c r="C939" s="809"/>
      <c r="D939" s="809"/>
      <c r="E939" s="809"/>
      <c r="F939" s="809"/>
      <c r="G939" s="809"/>
      <c r="H939" s="809"/>
      <c r="I939" s="809"/>
      <c r="J939" s="809"/>
    </row>
    <row r="940" spans="1:10" s="29" customFormat="1" x14ac:dyDescent="0.2">
      <c r="A940" s="214"/>
      <c r="B940" s="214"/>
      <c r="C940" s="214"/>
      <c r="D940" s="214"/>
      <c r="E940" s="214"/>
      <c r="F940" s="214"/>
      <c r="G940" s="214"/>
      <c r="H940" s="214"/>
      <c r="I940" s="214"/>
      <c r="J940" s="214"/>
    </row>
    <row r="941" spans="1:10" s="29" customFormat="1" x14ac:dyDescent="0.2">
      <c r="A941" s="763"/>
      <c r="B941" s="764"/>
      <c r="C941" s="764"/>
      <c r="D941" s="764"/>
      <c r="E941" s="764"/>
      <c r="F941" s="764"/>
      <c r="G941" s="764"/>
      <c r="H941" s="764"/>
      <c r="I941" s="764"/>
      <c r="J941" s="765"/>
    </row>
    <row r="942" spans="1:10" s="29" customFormat="1" x14ac:dyDescent="0.2">
      <c r="A942" s="214"/>
      <c r="B942" s="214"/>
      <c r="C942" s="214"/>
      <c r="D942" s="214"/>
      <c r="E942" s="214"/>
      <c r="F942" s="214"/>
      <c r="G942" s="214"/>
      <c r="H942" s="214"/>
      <c r="I942" s="214"/>
      <c r="J942" s="214"/>
    </row>
    <row r="943" spans="1:10" s="29" customFormat="1" x14ac:dyDescent="0.2">
      <c r="A943" s="42" t="s">
        <v>236</v>
      </c>
      <c r="B943" s="899" t="s">
        <v>237</v>
      </c>
      <c r="C943" s="899"/>
      <c r="D943" s="899"/>
      <c r="E943" s="899"/>
      <c r="F943" s="899"/>
      <c r="G943" s="899"/>
      <c r="H943" s="899"/>
      <c r="I943" s="899"/>
      <c r="J943" s="899"/>
    </row>
    <row r="944" spans="1:10" s="29" customFormat="1" x14ac:dyDescent="0.2">
      <c r="A944" s="42"/>
      <c r="B944" s="95"/>
      <c r="C944" s="95"/>
      <c r="D944" s="95"/>
      <c r="E944" s="95"/>
      <c r="F944" s="95"/>
      <c r="G944" s="95"/>
      <c r="H944" s="95"/>
      <c r="I944" s="95"/>
      <c r="J944" s="95"/>
    </row>
    <row r="945" spans="1:10" s="29" customFormat="1" ht="15" thickBot="1" x14ac:dyDescent="0.25">
      <c r="A945" s="844"/>
      <c r="B945" s="844"/>
      <c r="C945" s="94"/>
      <c r="D945" s="94"/>
      <c r="E945" s="94"/>
      <c r="F945" s="94"/>
      <c r="G945" s="94"/>
      <c r="H945" s="94"/>
      <c r="I945" s="94"/>
      <c r="J945" s="94"/>
    </row>
    <row r="946" spans="1:10" s="29" customFormat="1" ht="15" thickTop="1" x14ac:dyDescent="0.2">
      <c r="A946" s="2183" t="s">
        <v>808</v>
      </c>
      <c r="B946" s="1347"/>
      <c r="C946" s="2184"/>
      <c r="D946" s="851" t="s">
        <v>238</v>
      </c>
      <c r="E946" s="852"/>
      <c r="F946" s="852"/>
      <c r="G946" s="852"/>
      <c r="H946" s="852"/>
      <c r="I946" s="852"/>
      <c r="J946" s="853"/>
    </row>
    <row r="947" spans="1:10" s="29" customFormat="1" ht="58.5" customHeight="1" thickBot="1" x14ac:dyDescent="0.25">
      <c r="A947" s="2548"/>
      <c r="B947" s="2549"/>
      <c r="C947" s="2550"/>
      <c r="D947" s="854" t="s">
        <v>204</v>
      </c>
      <c r="E947" s="855"/>
      <c r="F947" s="96" t="s">
        <v>239</v>
      </c>
      <c r="G947" s="96" t="s">
        <v>240</v>
      </c>
      <c r="H947" s="96" t="s">
        <v>241</v>
      </c>
      <c r="I947" s="2397" t="s">
        <v>242</v>
      </c>
      <c r="J947" s="2399"/>
    </row>
    <row r="948" spans="1:10" s="29" customFormat="1" ht="15.75" thickTop="1" thickBot="1" x14ac:dyDescent="0.25">
      <c r="A948" s="860" t="s">
        <v>243</v>
      </c>
      <c r="B948" s="861"/>
      <c r="C948" s="862"/>
      <c r="D948" s="856" t="str">
        <f>IF(SUM(D949:E951)=0,"",SUM(D949:E951))</f>
        <v/>
      </c>
      <c r="E948" s="857"/>
      <c r="F948" s="308" t="str">
        <f>IF(SUM(F949:F951)=0,"",SUM(F949:F951))</f>
        <v/>
      </c>
      <c r="G948" s="308" t="str">
        <f>IF(SUM(G949:G951)=0,"",SUM(G949:G951))</f>
        <v/>
      </c>
      <c r="H948" s="308" t="str">
        <f>IF(SUM(H949:H951)=0,"",SUM(H949:H951))</f>
        <v/>
      </c>
      <c r="I948" s="858" t="str">
        <f>(IF(SUM(I949:J951)=0,"",SUM(I949:J951)))</f>
        <v/>
      </c>
      <c r="J948" s="859"/>
    </row>
    <row r="949" spans="1:10" s="29" customFormat="1" x14ac:dyDescent="0.2">
      <c r="A949" s="822"/>
      <c r="B949" s="823"/>
      <c r="C949" s="823"/>
      <c r="D949" s="824"/>
      <c r="E949" s="825"/>
      <c r="F949" s="309"/>
      <c r="G949" s="309"/>
      <c r="H949" s="309"/>
      <c r="I949" s="826" t="str">
        <f>IF(D949+F949-G949-H949=0,"",D949+F949-G949-H949)</f>
        <v/>
      </c>
      <c r="J949" s="827"/>
    </row>
    <row r="950" spans="1:10" s="29" customFormat="1" x14ac:dyDescent="0.2">
      <c r="A950" s="822"/>
      <c r="B950" s="823"/>
      <c r="C950" s="823"/>
      <c r="D950" s="824"/>
      <c r="E950" s="825"/>
      <c r="F950" s="309"/>
      <c r="G950" s="309"/>
      <c r="H950" s="309"/>
      <c r="I950" s="826" t="str">
        <f>IF(D950+F950-G950-H950=0,"",D950+F950-G950-H950)</f>
        <v/>
      </c>
      <c r="J950" s="827"/>
    </row>
    <row r="951" spans="1:10" s="29" customFormat="1" ht="15" thickBot="1" x14ac:dyDescent="0.25">
      <c r="A951" s="828"/>
      <c r="B951" s="829"/>
      <c r="C951" s="829"/>
      <c r="D951" s="830"/>
      <c r="E951" s="831"/>
      <c r="F951" s="270"/>
      <c r="G951" s="270"/>
      <c r="H951" s="270"/>
      <c r="I951" s="832" t="str">
        <f>IF(D951+F951-G951-H951=0,"",D951+F951-G951-H951)</f>
        <v/>
      </c>
      <c r="J951" s="833"/>
    </row>
    <row r="952" spans="1:10" s="29" customFormat="1" ht="36" customHeight="1" thickBot="1" x14ac:dyDescent="0.25">
      <c r="A952" s="865" t="s">
        <v>244</v>
      </c>
      <c r="B952" s="866"/>
      <c r="C952" s="867"/>
      <c r="D952" s="1430">
        <f>IF(SUM(D953:E956)=0,"",SUM(D953:E956))</f>
        <v>25157</v>
      </c>
      <c r="E952" s="1431"/>
      <c r="F952" s="533">
        <f>IF(SUM(F953:F956)=0,"",SUM(F953:F956))</f>
        <v>25561</v>
      </c>
      <c r="G952" s="533">
        <f>IF(SUM(G953:G956)=0,"",SUM(G953:G956))</f>
        <v>25157</v>
      </c>
      <c r="H952" s="533" t="str">
        <f>IF(SUM(H953:H956)=0,"",SUM(H953:H956))</f>
        <v/>
      </c>
      <c r="I952" s="888">
        <f>IF(SUM(I953:J956)=0,"",SUM(I953:J956))</f>
        <v>25561</v>
      </c>
      <c r="J952" s="889"/>
    </row>
    <row r="953" spans="1:10" s="29" customFormat="1" x14ac:dyDescent="0.2">
      <c r="A953" s="818" t="s">
        <v>1070</v>
      </c>
      <c r="B953" s="819"/>
      <c r="C953" s="819"/>
      <c r="D953" s="820">
        <v>22957</v>
      </c>
      <c r="E953" s="821"/>
      <c r="F953" s="534">
        <v>23061</v>
      </c>
      <c r="G953" s="534">
        <v>22957</v>
      </c>
      <c r="H953" s="534"/>
      <c r="I953" s="816">
        <f>IF(D953+F953-G953-H953=0,"",D953+F953-G953-H953)</f>
        <v>23061</v>
      </c>
      <c r="J953" s="817"/>
    </row>
    <row r="954" spans="1:10" s="29" customFormat="1" x14ac:dyDescent="0.2">
      <c r="A954" s="818" t="s">
        <v>1071</v>
      </c>
      <c r="B954" s="819"/>
      <c r="C954" s="819"/>
      <c r="D954" s="820">
        <v>2200</v>
      </c>
      <c r="E954" s="821"/>
      <c r="F954" s="534">
        <v>2500</v>
      </c>
      <c r="G954" s="534">
        <v>2200</v>
      </c>
      <c r="H954" s="534"/>
      <c r="I954" s="816">
        <f>IF(D954+F954-G954-H954=0,"",D954+F954-G954-H954)</f>
        <v>2500</v>
      </c>
      <c r="J954" s="817"/>
    </row>
    <row r="955" spans="1:10" s="29" customFormat="1" x14ac:dyDescent="0.2">
      <c r="A955" s="818" t="s">
        <v>1095</v>
      </c>
      <c r="B955" s="819"/>
      <c r="C955" s="819"/>
      <c r="D955" s="820">
        <v>0</v>
      </c>
      <c r="E955" s="821"/>
      <c r="F955" s="535">
        <v>0</v>
      </c>
      <c r="G955" s="535">
        <v>0</v>
      </c>
      <c r="H955" s="536"/>
      <c r="I955" s="816" t="str">
        <f>IF(D955+F955-G955-H955=0,"",D955+F955-G955-H955)</f>
        <v/>
      </c>
      <c r="J955" s="817"/>
    </row>
    <row r="956" spans="1:10" s="29" customFormat="1" ht="15" thickBot="1" x14ac:dyDescent="0.25">
      <c r="A956" s="842"/>
      <c r="B956" s="843"/>
      <c r="C956" s="843"/>
      <c r="D956" s="2551"/>
      <c r="E956" s="2552"/>
      <c r="F956" s="537"/>
      <c r="G956" s="537"/>
      <c r="H956" s="537"/>
      <c r="I956" s="2563" t="str">
        <f>IF(D956+F956-G956-H956=0,"",D956+F956-G956-H956)</f>
        <v/>
      </c>
      <c r="J956" s="2564"/>
    </row>
    <row r="957" spans="1:10" s="29" customFormat="1" ht="15" thickTop="1" x14ac:dyDescent="0.2">
      <c r="A957" s="87"/>
      <c r="B957" s="87"/>
      <c r="C957" s="87"/>
      <c r="D957" s="85"/>
      <c r="E957" s="85"/>
      <c r="F957" s="85"/>
      <c r="G957" s="85"/>
      <c r="H957" s="85"/>
      <c r="I957" s="97"/>
      <c r="J957" s="97"/>
    </row>
    <row r="958" spans="1:10" s="29" customFormat="1" ht="15" thickBot="1" x14ac:dyDescent="0.25">
      <c r="A958" s="844"/>
      <c r="B958" s="844"/>
      <c r="C958" s="94"/>
      <c r="D958" s="94"/>
      <c r="E958" s="94"/>
      <c r="F958" s="94"/>
      <c r="G958" s="94"/>
      <c r="H958" s="94"/>
      <c r="I958" s="94"/>
      <c r="J958" s="94"/>
    </row>
    <row r="959" spans="1:10" s="29" customFormat="1" ht="15" thickTop="1" x14ac:dyDescent="0.2">
      <c r="A959" s="845" t="s">
        <v>808</v>
      </c>
      <c r="B959" s="846"/>
      <c r="C959" s="847"/>
      <c r="D959" s="851" t="s">
        <v>245</v>
      </c>
      <c r="E959" s="852"/>
      <c r="F959" s="852"/>
      <c r="G959" s="852"/>
      <c r="H959" s="852"/>
      <c r="I959" s="852"/>
      <c r="J959" s="853"/>
    </row>
    <row r="960" spans="1:10" s="29" customFormat="1" ht="57" customHeight="1" thickBot="1" x14ac:dyDescent="0.25">
      <c r="A960" s="848"/>
      <c r="B960" s="849"/>
      <c r="C960" s="850"/>
      <c r="D960" s="854" t="s">
        <v>204</v>
      </c>
      <c r="E960" s="855"/>
      <c r="F960" s="96" t="s">
        <v>239</v>
      </c>
      <c r="G960" s="96" t="s">
        <v>240</v>
      </c>
      <c r="H960" s="96" t="s">
        <v>241</v>
      </c>
      <c r="I960" s="2397" t="s">
        <v>242</v>
      </c>
      <c r="J960" s="2399"/>
    </row>
    <row r="961" spans="1:10" s="29" customFormat="1" ht="15.75" thickTop="1" thickBot="1" x14ac:dyDescent="0.25">
      <c r="A961" s="860" t="s">
        <v>243</v>
      </c>
      <c r="B961" s="861"/>
      <c r="C961" s="862"/>
      <c r="D961" s="856" t="str">
        <f>IF(SUM(D962:E964)=0,"",SUM(D962:E964))</f>
        <v/>
      </c>
      <c r="E961" s="857"/>
      <c r="F961" s="308" t="str">
        <f>IF(SUM(F962:F964)=0,"",SUM(F962:F964))</f>
        <v/>
      </c>
      <c r="G961" s="308" t="str">
        <f>IF(SUM(G962:G964)=0,"",SUM(G962:G964))</f>
        <v/>
      </c>
      <c r="H961" s="308" t="str">
        <f>IF(SUM(H962:H964)=0,"",SUM(H962:H964))</f>
        <v/>
      </c>
      <c r="I961" s="858" t="str">
        <f>(IF(SUM(I962:J964)=0,"",SUM(I962:J964)))</f>
        <v/>
      </c>
      <c r="J961" s="859"/>
    </row>
    <row r="962" spans="1:10" s="29" customFormat="1" x14ac:dyDescent="0.2">
      <c r="A962" s="822"/>
      <c r="B962" s="823"/>
      <c r="C962" s="823"/>
      <c r="D962" s="824"/>
      <c r="E962" s="825"/>
      <c r="F962" s="309"/>
      <c r="G962" s="309"/>
      <c r="H962" s="309"/>
      <c r="I962" s="826" t="str">
        <f>IF(D962+F962-G962-H962=0,"",D962+F962-G962-H962)</f>
        <v/>
      </c>
      <c r="J962" s="827"/>
    </row>
    <row r="963" spans="1:10" s="29" customFormat="1" x14ac:dyDescent="0.2">
      <c r="A963" s="822"/>
      <c r="B963" s="823"/>
      <c r="C963" s="823"/>
      <c r="D963" s="824"/>
      <c r="E963" s="825"/>
      <c r="F963" s="309"/>
      <c r="G963" s="309"/>
      <c r="H963" s="309"/>
      <c r="I963" s="826" t="str">
        <f>IF(D963+F963-G963-H963=0,"",D963+F963-G963-H963)</f>
        <v/>
      </c>
      <c r="J963" s="827"/>
    </row>
    <row r="964" spans="1:10" s="29" customFormat="1" ht="15" thickBot="1" x14ac:dyDescent="0.25">
      <c r="A964" s="828"/>
      <c r="B964" s="829"/>
      <c r="C964" s="829"/>
      <c r="D964" s="830"/>
      <c r="E964" s="831"/>
      <c r="F964" s="270"/>
      <c r="G964" s="270"/>
      <c r="H964" s="270"/>
      <c r="I964" s="832" t="str">
        <f>IF(D964+F964-G964-H964=0,"",D964+F964-G964-H964)</f>
        <v/>
      </c>
      <c r="J964" s="833"/>
    </row>
    <row r="965" spans="1:10" s="29" customFormat="1" ht="29.25" customHeight="1" thickBot="1" x14ac:dyDescent="0.25">
      <c r="A965" s="865" t="s">
        <v>809</v>
      </c>
      <c r="B965" s="866"/>
      <c r="C965" s="867"/>
      <c r="D965" s="1430">
        <f>IF(SUM(D966:E969)=0,"",SUM(D966:E969))</f>
        <v>24658</v>
      </c>
      <c r="E965" s="1431"/>
      <c r="F965" s="533">
        <f>IF(SUM(F966:F969)=0,"",SUM(F966:F969))</f>
        <v>25157</v>
      </c>
      <c r="G965" s="533">
        <f>IF(SUM(G966:G969)=0,"",SUM(G966:G969))</f>
        <v>24658</v>
      </c>
      <c r="H965" s="533" t="str">
        <f>IF(SUM(H966:H969)=0,"",SUM(H966:H969))</f>
        <v/>
      </c>
      <c r="I965" s="888">
        <f>IF(SUM(I966:J969)=0,"",SUM(I966:J969))</f>
        <v>25157</v>
      </c>
      <c r="J965" s="889"/>
    </row>
    <row r="966" spans="1:10" s="29" customFormat="1" x14ac:dyDescent="0.2">
      <c r="A966" s="818" t="s">
        <v>1070</v>
      </c>
      <c r="B966" s="819"/>
      <c r="C966" s="819"/>
      <c r="D966" s="820">
        <v>21602</v>
      </c>
      <c r="E966" s="821"/>
      <c r="F966" s="534">
        <v>22957</v>
      </c>
      <c r="G966" s="534">
        <v>21602</v>
      </c>
      <c r="H966" s="534"/>
      <c r="I966" s="816">
        <f>IF(D966+F966-G966-H966=0,"",D966+F966-G966-H966)</f>
        <v>22957</v>
      </c>
      <c r="J966" s="817"/>
    </row>
    <row r="967" spans="1:10" s="29" customFormat="1" x14ac:dyDescent="0.2">
      <c r="A967" s="818" t="s">
        <v>1071</v>
      </c>
      <c r="B967" s="819"/>
      <c r="C967" s="819"/>
      <c r="D967" s="820">
        <v>1400</v>
      </c>
      <c r="E967" s="821"/>
      <c r="F967" s="534">
        <v>2200</v>
      </c>
      <c r="G967" s="534">
        <v>1400</v>
      </c>
      <c r="H967" s="534"/>
      <c r="I967" s="816">
        <f>IF(D967+F967-G967-H967=0,"",D967+F967-G967-H967)</f>
        <v>2200</v>
      </c>
      <c r="J967" s="817"/>
    </row>
    <row r="968" spans="1:10" s="29" customFormat="1" x14ac:dyDescent="0.2">
      <c r="A968" s="896" t="s">
        <v>1095</v>
      </c>
      <c r="B968" s="897"/>
      <c r="C968" s="897"/>
      <c r="D968" s="916">
        <v>1656</v>
      </c>
      <c r="E968" s="917"/>
      <c r="F968" s="538">
        <v>0</v>
      </c>
      <c r="G968" s="538">
        <v>1656</v>
      </c>
      <c r="H968" s="539"/>
      <c r="I968" s="840" t="str">
        <f>IF(D968+F968-G968-H968=0,"",D968+F968-G968-H968)</f>
        <v/>
      </c>
      <c r="J968" s="841"/>
    </row>
    <row r="969" spans="1:10" s="29" customFormat="1" ht="15" thickBot="1" x14ac:dyDescent="0.25">
      <c r="A969" s="810"/>
      <c r="B969" s="811"/>
      <c r="C969" s="811"/>
      <c r="D969" s="812"/>
      <c r="E969" s="813"/>
      <c r="F969" s="459"/>
      <c r="G969" s="310"/>
      <c r="H969" s="310"/>
      <c r="I969" s="814" t="str">
        <f>IF(D969+F969-G969-H969=0,"",D969+F969-G969-H969)</f>
        <v/>
      </c>
      <c r="J969" s="815"/>
    </row>
    <row r="970" spans="1:10" s="29" customFormat="1" ht="15" thickTop="1" x14ac:dyDescent="0.2">
      <c r="A970" s="41"/>
      <c r="B970" s="41"/>
      <c r="C970" s="41"/>
      <c r="D970" s="41"/>
      <c r="E970" s="41"/>
      <c r="F970" s="41"/>
      <c r="G970" s="41"/>
      <c r="H970" s="41"/>
      <c r="I970" s="41"/>
      <c r="J970" s="41"/>
    </row>
    <row r="971" spans="1:10" s="29" customFormat="1" x14ac:dyDescent="0.2">
      <c r="A971" s="767" t="s">
        <v>810</v>
      </c>
      <c r="B971" s="767"/>
      <c r="C971" s="767"/>
      <c r="D971" s="767"/>
      <c r="E971" s="767"/>
      <c r="F971" s="767"/>
      <c r="G971" s="767"/>
      <c r="H971" s="767"/>
      <c r="I971" s="767"/>
      <c r="J971" s="767"/>
    </row>
    <row r="972" spans="1:10" s="29" customFormat="1" x14ac:dyDescent="0.2">
      <c r="A972" s="215"/>
      <c r="B972" s="215"/>
      <c r="C972" s="215"/>
      <c r="D972" s="215"/>
      <c r="E972" s="215"/>
      <c r="F972" s="215"/>
      <c r="G972" s="215"/>
      <c r="H972" s="215"/>
      <c r="I972" s="215"/>
      <c r="J972" s="215"/>
    </row>
    <row r="973" spans="1:10" s="29" customFormat="1" x14ac:dyDescent="0.2">
      <c r="A973" s="763"/>
      <c r="B973" s="764"/>
      <c r="C973" s="764"/>
      <c r="D973" s="764"/>
      <c r="E973" s="764"/>
      <c r="F973" s="764"/>
      <c r="G973" s="764"/>
      <c r="H973" s="764"/>
      <c r="I973" s="764"/>
      <c r="J973" s="765"/>
    </row>
    <row r="974" spans="1:10" s="29" customFormat="1" x14ac:dyDescent="0.2">
      <c r="A974" s="215"/>
      <c r="B974" s="215"/>
      <c r="C974" s="215"/>
      <c r="D974" s="215"/>
      <c r="E974" s="215"/>
      <c r="F974" s="215"/>
      <c r="G974" s="215"/>
      <c r="H974" s="215"/>
      <c r="I974" s="215"/>
      <c r="J974" s="215"/>
    </row>
    <row r="975" spans="1:10" s="29" customFormat="1" ht="90" customHeight="1" x14ac:dyDescent="0.2">
      <c r="A975" s="215"/>
      <c r="B975" s="215"/>
      <c r="C975" s="215"/>
      <c r="D975" s="215"/>
      <c r="E975" s="215"/>
      <c r="F975" s="215"/>
      <c r="G975" s="215"/>
      <c r="H975" s="215"/>
      <c r="I975" s="215"/>
      <c r="J975" s="215"/>
    </row>
    <row r="976" spans="1:10" s="29" customFormat="1" x14ac:dyDescent="0.2">
      <c r="A976" s="42" t="s">
        <v>811</v>
      </c>
      <c r="B976" s="899" t="s">
        <v>246</v>
      </c>
      <c r="C976" s="899"/>
      <c r="D976" s="899"/>
      <c r="E976" s="899"/>
      <c r="F976" s="899"/>
      <c r="G976" s="899"/>
      <c r="H976" s="899"/>
      <c r="I976" s="899"/>
      <c r="J976" s="899"/>
    </row>
    <row r="977" spans="1:11" s="29" customFormat="1" ht="15" thickBot="1" x14ac:dyDescent="0.25">
      <c r="A977" s="82"/>
      <c r="B977" s="83"/>
      <c r="C977" s="83"/>
      <c r="D977" s="83"/>
      <c r="E977" s="83"/>
      <c r="F977" s="83"/>
      <c r="G977" s="83"/>
      <c r="H977" s="83"/>
      <c r="I977" s="83"/>
      <c r="J977" s="83"/>
    </row>
    <row r="978" spans="1:11" s="29" customFormat="1" ht="32.25" customHeight="1" thickTop="1" thickBot="1" x14ac:dyDescent="0.25">
      <c r="A978" s="1422" t="s">
        <v>217</v>
      </c>
      <c r="B978" s="1423"/>
      <c r="C978" s="1423"/>
      <c r="D978" s="1401"/>
      <c r="E978" s="1423" t="s">
        <v>802</v>
      </c>
      <c r="F978" s="1423"/>
      <c r="G978" s="1424"/>
      <c r="H978" s="1425" t="s">
        <v>803</v>
      </c>
      <c r="I978" s="1423"/>
      <c r="J978" s="1426"/>
    </row>
    <row r="979" spans="1:11" s="29" customFormat="1" ht="15.75" thickTop="1" thickBot="1" x14ac:dyDescent="0.25">
      <c r="A979" s="1427" t="s">
        <v>247</v>
      </c>
      <c r="B979" s="1428"/>
      <c r="C979" s="1428"/>
      <c r="D979" s="1429"/>
      <c r="E979" s="676">
        <v>4870545</v>
      </c>
      <c r="F979" s="1432"/>
      <c r="G979" s="1433"/>
      <c r="H979" s="2534">
        <v>4986762</v>
      </c>
      <c r="I979" s="1432"/>
      <c r="J979" s="2535"/>
    </row>
    <row r="980" spans="1:11" s="29" customFormat="1" ht="15" thickBot="1" x14ac:dyDescent="0.25">
      <c r="A980" s="1434" t="s">
        <v>248</v>
      </c>
      <c r="B980" s="1435"/>
      <c r="C980" s="1435"/>
      <c r="D980" s="1436"/>
      <c r="E980" s="1437">
        <v>44754</v>
      </c>
      <c r="F980" s="1438"/>
      <c r="G980" s="1439"/>
      <c r="H980" s="2536">
        <v>38396</v>
      </c>
      <c r="I980" s="1438"/>
      <c r="J980" s="2537"/>
    </row>
    <row r="981" spans="1:11" s="29" customFormat="1" ht="15" thickTop="1" x14ac:dyDescent="0.2">
      <c r="A981" s="94"/>
      <c r="B981" s="94"/>
      <c r="C981" s="94"/>
      <c r="D981" s="94"/>
      <c r="E981" s="540"/>
      <c r="F981" s="540"/>
      <c r="G981" s="540"/>
      <c r="H981" s="540"/>
      <c r="I981" s="540"/>
      <c r="J981" s="540"/>
    </row>
    <row r="982" spans="1:11" s="29" customFormat="1" ht="15" thickBot="1" x14ac:dyDescent="0.25">
      <c r="A982" s="94"/>
      <c r="B982" s="94"/>
      <c r="C982" s="94"/>
      <c r="D982" s="94"/>
      <c r="E982" s="540"/>
      <c r="F982" s="540"/>
      <c r="G982" s="540"/>
      <c r="H982" s="540"/>
      <c r="I982" s="540"/>
      <c r="J982" s="540"/>
    </row>
    <row r="983" spans="1:11" s="29" customFormat="1" ht="32.25" customHeight="1" thickBot="1" x14ac:dyDescent="0.25">
      <c r="A983" s="788" t="s">
        <v>217</v>
      </c>
      <c r="B983" s="789"/>
      <c r="C983" s="789"/>
      <c r="D983" s="789"/>
      <c r="E983" s="790" t="s">
        <v>802</v>
      </c>
      <c r="F983" s="790"/>
      <c r="G983" s="790"/>
      <c r="H983" s="790" t="s">
        <v>803</v>
      </c>
      <c r="I983" s="790"/>
      <c r="J983" s="791"/>
    </row>
    <row r="984" spans="1:11" s="29" customFormat="1" ht="15.75" customHeight="1" x14ac:dyDescent="0.2">
      <c r="A984" s="792" t="s">
        <v>252</v>
      </c>
      <c r="B984" s="793"/>
      <c r="C984" s="793"/>
      <c r="D984" s="793"/>
      <c r="E984" s="777">
        <f>IF(SUM(E985:G986)=0,"",SUM(E985:G986))</f>
        <v>1186454</v>
      </c>
      <c r="F984" s="777"/>
      <c r="G984" s="777"/>
      <c r="H984" s="777">
        <v>1163606</v>
      </c>
      <c r="I984" s="777"/>
      <c r="J984" s="777"/>
    </row>
    <row r="985" spans="1:11" s="29" customFormat="1" ht="31.5" customHeight="1" x14ac:dyDescent="0.2">
      <c r="A985" s="773" t="s">
        <v>250</v>
      </c>
      <c r="B985" s="774"/>
      <c r="C985" s="774"/>
      <c r="D985" s="774"/>
      <c r="E985" s="777">
        <v>87253</v>
      </c>
      <c r="F985" s="777"/>
      <c r="G985" s="777"/>
      <c r="H985" s="777">
        <v>96970</v>
      </c>
      <c r="I985" s="777"/>
      <c r="J985" s="777"/>
    </row>
    <row r="986" spans="1:11" s="29" customFormat="1" ht="29.25" customHeight="1" x14ac:dyDescent="0.2">
      <c r="A986" s="773" t="s">
        <v>812</v>
      </c>
      <c r="B986" s="774"/>
      <c r="C986" s="774"/>
      <c r="D986" s="774"/>
      <c r="E986" s="778">
        <v>1099201</v>
      </c>
      <c r="F986" s="778"/>
      <c r="G986" s="778"/>
      <c r="H986" s="778">
        <v>1066636</v>
      </c>
      <c r="I986" s="778"/>
      <c r="J986" s="778"/>
    </row>
    <row r="987" spans="1:11" s="29" customFormat="1" x14ac:dyDescent="0.2">
      <c r="A987" s="775" t="s">
        <v>266</v>
      </c>
      <c r="B987" s="776"/>
      <c r="C987" s="776"/>
      <c r="D987" s="776"/>
      <c r="E987" s="777">
        <f t="shared" ref="E987" si="40">IF(SUM(E988:G989)=0,"",SUM(E988:G989))</f>
        <v>1166565</v>
      </c>
      <c r="F987" s="777"/>
      <c r="G987" s="777"/>
      <c r="H987" s="777">
        <v>536086</v>
      </c>
      <c r="I987" s="777"/>
      <c r="J987" s="777"/>
    </row>
    <row r="988" spans="1:11" s="29" customFormat="1" ht="34.5" customHeight="1" x14ac:dyDescent="0.2">
      <c r="A988" s="773" t="s">
        <v>813</v>
      </c>
      <c r="B988" s="774"/>
      <c r="C988" s="774"/>
      <c r="D988" s="774"/>
      <c r="E988" s="779">
        <v>1121811</v>
      </c>
      <c r="F988" s="779"/>
      <c r="G988" s="779"/>
      <c r="H988" s="779">
        <v>497690</v>
      </c>
      <c r="I988" s="779"/>
      <c r="J988" s="780"/>
      <c r="K988" s="389"/>
    </row>
    <row r="989" spans="1:11" s="29" customFormat="1" ht="15" thickBot="1" x14ac:dyDescent="0.25">
      <c r="A989" s="769" t="s">
        <v>265</v>
      </c>
      <c r="B989" s="770"/>
      <c r="C989" s="770"/>
      <c r="D989" s="770"/>
      <c r="E989" s="771">
        <v>44754</v>
      </c>
      <c r="F989" s="771"/>
      <c r="G989" s="771"/>
      <c r="H989" s="771">
        <v>38396</v>
      </c>
      <c r="I989" s="771"/>
      <c r="J989" s="772"/>
    </row>
    <row r="990" spans="1:11" s="29" customFormat="1" ht="15.75" customHeight="1" x14ac:dyDescent="0.2">
      <c r="A990" s="94"/>
      <c r="B990" s="94"/>
      <c r="C990" s="94"/>
      <c r="D990" s="94"/>
      <c r="E990" s="94"/>
      <c r="F990" s="94"/>
      <c r="G990" s="94"/>
      <c r="H990" s="94"/>
      <c r="I990" s="94"/>
      <c r="J990" s="94"/>
    </row>
    <row r="991" spans="1:11" s="179" customFormat="1" x14ac:dyDescent="0.25">
      <c r="A991" s="41"/>
      <c r="B991" s="41"/>
      <c r="C991" s="41"/>
      <c r="D991" s="41"/>
      <c r="E991" s="41"/>
      <c r="F991" s="41"/>
      <c r="G991" s="41"/>
      <c r="H991" s="41"/>
      <c r="I991" s="41"/>
      <c r="J991" s="41"/>
    </row>
    <row r="992" spans="1:11" s="179" customFormat="1" ht="28.5" customHeight="1" x14ac:dyDescent="0.25">
      <c r="A992" s="42" t="s">
        <v>249</v>
      </c>
      <c r="B992" s="899" t="s">
        <v>814</v>
      </c>
      <c r="C992" s="899"/>
      <c r="D992" s="899"/>
      <c r="E992" s="899"/>
      <c r="F992" s="899"/>
      <c r="G992" s="899"/>
      <c r="H992" s="899"/>
      <c r="I992" s="899"/>
      <c r="J992" s="899"/>
    </row>
    <row r="993" spans="1:10" s="179" customFormat="1" ht="28.5" customHeight="1" x14ac:dyDescent="0.25">
      <c r="A993" s="42"/>
      <c r="B993" s="217"/>
      <c r="C993" s="217"/>
      <c r="D993" s="217"/>
      <c r="E993" s="217"/>
      <c r="F993" s="217"/>
      <c r="G993" s="217"/>
      <c r="H993" s="217"/>
      <c r="I993" s="217"/>
      <c r="J993" s="217"/>
    </row>
    <row r="994" spans="1:10" s="179" customFormat="1" x14ac:dyDescent="0.25">
      <c r="A994" s="766" t="s">
        <v>819</v>
      </c>
      <c r="B994" s="766"/>
      <c r="C994" s="766"/>
      <c r="D994" s="766"/>
      <c r="E994" s="766"/>
      <c r="F994" s="766"/>
      <c r="G994" s="766"/>
      <c r="H994" s="766"/>
      <c r="I994" s="766"/>
      <c r="J994" s="766"/>
    </row>
    <row r="995" spans="1:10" s="179" customFormat="1" ht="15" thickBot="1" x14ac:dyDescent="0.3">
      <c r="A995" s="2530"/>
      <c r="B995" s="2531"/>
      <c r="C995" s="83"/>
      <c r="D995" s="83"/>
      <c r="E995" s="83"/>
      <c r="F995" s="83"/>
      <c r="G995" s="83"/>
      <c r="H995" s="83"/>
      <c r="I995" s="83"/>
      <c r="J995" s="83"/>
    </row>
    <row r="996" spans="1:10" s="179" customFormat="1" ht="34.5" customHeight="1" thickTop="1" thickBot="1" x14ac:dyDescent="0.3">
      <c r="A996" s="2511" t="s">
        <v>217</v>
      </c>
      <c r="B996" s="2512"/>
      <c r="C996" s="1401" t="s">
        <v>802</v>
      </c>
      <c r="D996" s="1402"/>
      <c r="E996" s="1402"/>
      <c r="F996" s="1403"/>
      <c r="G996" s="1401" t="s">
        <v>803</v>
      </c>
      <c r="H996" s="1402"/>
      <c r="I996" s="1402"/>
      <c r="J996" s="1404"/>
    </row>
    <row r="997" spans="1:10" s="179" customFormat="1" ht="58.5" customHeight="1" thickTop="1" thickBot="1" x14ac:dyDescent="0.3">
      <c r="A997" s="2513"/>
      <c r="B997" s="2514"/>
      <c r="C997" s="1935" t="s">
        <v>250</v>
      </c>
      <c r="D997" s="2538"/>
      <c r="E997" s="2539" t="s">
        <v>251</v>
      </c>
      <c r="F997" s="2540"/>
      <c r="G997" s="2515" t="s">
        <v>250</v>
      </c>
      <c r="H997" s="2516"/>
      <c r="I997" s="2517" t="s">
        <v>251</v>
      </c>
      <c r="J997" s="2519"/>
    </row>
    <row r="998" spans="1:10" s="179" customFormat="1" ht="32.25" customHeight="1" thickTop="1" thickBot="1" x14ac:dyDescent="0.3">
      <c r="A998" s="2532" t="s">
        <v>252</v>
      </c>
      <c r="B998" s="2533"/>
      <c r="C998" s="1417">
        <f>IF(SUM(C999:D1012)=0,"",SUM(C999:D1012))</f>
        <v>582080</v>
      </c>
      <c r="D998" s="2541"/>
      <c r="E998" s="1416">
        <f>IF(SUM(E999:F1012)=0,"",SUM(E999:F1012))</f>
        <v>1302591</v>
      </c>
      <c r="F998" s="1417"/>
      <c r="G998" s="1418">
        <f>IF(SUM(G999:H1012)=0,"",SUM(G999:H1012))</f>
        <v>1028051</v>
      </c>
      <c r="H998" s="1419"/>
      <c r="I998" s="1420">
        <f>IF(SUM(I999:J1012)=0,"",SUM(I999:J1012))</f>
        <v>1004451</v>
      </c>
      <c r="J998" s="1421"/>
    </row>
    <row r="999" spans="1:10" s="179" customFormat="1" ht="40.5" customHeight="1" thickTop="1" x14ac:dyDescent="0.25">
      <c r="A999" s="2542" t="s">
        <v>815</v>
      </c>
      <c r="B999" s="2543"/>
      <c r="C999" s="803"/>
      <c r="D999" s="804"/>
      <c r="E999" s="805"/>
      <c r="F999" s="806"/>
      <c r="G999" s="807"/>
      <c r="H999" s="808"/>
      <c r="I999" s="808"/>
      <c r="J999" s="1415"/>
    </row>
    <row r="1000" spans="1:10" s="179" customFormat="1" ht="41.25" customHeight="1" x14ac:dyDescent="0.25">
      <c r="A1000" s="1379" t="s">
        <v>816</v>
      </c>
      <c r="B1000" s="1405"/>
      <c r="C1000" s="796"/>
      <c r="D1000" s="797"/>
      <c r="E1000" s="798"/>
      <c r="F1000" s="799"/>
      <c r="G1000" s="800"/>
      <c r="H1000" s="801"/>
      <c r="I1000" s="801"/>
      <c r="J1000" s="802"/>
    </row>
    <row r="1001" spans="1:10" s="179" customFormat="1" ht="28.35" customHeight="1" x14ac:dyDescent="0.25">
      <c r="A1001" s="1379" t="s">
        <v>950</v>
      </c>
      <c r="B1001" s="1405"/>
      <c r="C1001" s="796"/>
      <c r="D1001" s="797"/>
      <c r="E1001" s="798"/>
      <c r="F1001" s="799"/>
      <c r="G1001" s="800"/>
      <c r="H1001" s="801"/>
      <c r="I1001" s="801"/>
      <c r="J1001" s="802"/>
    </row>
    <row r="1002" spans="1:10" s="179" customFormat="1" ht="28.35" customHeight="1" x14ac:dyDescent="0.25">
      <c r="A1002" s="1379" t="s">
        <v>256</v>
      </c>
      <c r="B1002" s="1405"/>
      <c r="C1002" s="796"/>
      <c r="D1002" s="797"/>
      <c r="E1002" s="798"/>
      <c r="F1002" s="799"/>
      <c r="G1002" s="800"/>
      <c r="H1002" s="801"/>
      <c r="I1002" s="801"/>
      <c r="J1002" s="802"/>
    </row>
    <row r="1003" spans="1:10" s="179" customFormat="1" ht="32.25" customHeight="1" x14ac:dyDescent="0.25">
      <c r="A1003" s="794" t="s">
        <v>817</v>
      </c>
      <c r="B1003" s="795"/>
      <c r="C1003" s="781"/>
      <c r="D1003" s="782"/>
      <c r="E1003" s="785">
        <v>421000</v>
      </c>
      <c r="F1003" s="786"/>
      <c r="G1003" s="787">
        <v>421000</v>
      </c>
      <c r="H1003" s="783"/>
      <c r="I1003" s="783"/>
      <c r="J1003" s="784"/>
    </row>
    <row r="1004" spans="1:10" s="179" customFormat="1" ht="42" customHeight="1" x14ac:dyDescent="0.25">
      <c r="A1004" s="794" t="s">
        <v>257</v>
      </c>
      <c r="B1004" s="795"/>
      <c r="C1004" s="781"/>
      <c r="D1004" s="782"/>
      <c r="E1004" s="785"/>
      <c r="F1004" s="786"/>
      <c r="G1004" s="787"/>
      <c r="H1004" s="783"/>
      <c r="I1004" s="783"/>
      <c r="J1004" s="784"/>
    </row>
    <row r="1005" spans="1:10" s="179" customFormat="1" ht="28.35" customHeight="1" x14ac:dyDescent="0.25">
      <c r="A1005" s="794" t="s">
        <v>258</v>
      </c>
      <c r="B1005" s="795"/>
      <c r="C1005" s="781">
        <v>87253</v>
      </c>
      <c r="D1005" s="782"/>
      <c r="E1005" s="785">
        <v>178619</v>
      </c>
      <c r="F1005" s="786"/>
      <c r="G1005" s="787">
        <v>154445</v>
      </c>
      <c r="H1005" s="783"/>
      <c r="I1005" s="783">
        <v>131163</v>
      </c>
      <c r="J1005" s="784"/>
    </row>
    <row r="1006" spans="1:10" s="179" customFormat="1" ht="28.35" customHeight="1" x14ac:dyDescent="0.25">
      <c r="A1006" s="794" t="s">
        <v>259</v>
      </c>
      <c r="B1006" s="795"/>
      <c r="C1006" s="781"/>
      <c r="D1006" s="782"/>
      <c r="E1006" s="785"/>
      <c r="F1006" s="786"/>
      <c r="G1006" s="787"/>
      <c r="H1006" s="783"/>
      <c r="I1006" s="783"/>
      <c r="J1006" s="784"/>
    </row>
    <row r="1007" spans="1:10" s="179" customFormat="1" ht="28.35" customHeight="1" x14ac:dyDescent="0.25">
      <c r="A1007" s="794" t="s">
        <v>951</v>
      </c>
      <c r="B1007" s="795"/>
      <c r="C1007" s="781"/>
      <c r="D1007" s="782"/>
      <c r="E1007" s="785"/>
      <c r="F1007" s="786"/>
      <c r="G1007" s="787"/>
      <c r="H1007" s="783"/>
      <c r="I1007" s="783"/>
      <c r="J1007" s="784"/>
    </row>
    <row r="1008" spans="1:10" s="179" customFormat="1" ht="28.35" customHeight="1" x14ac:dyDescent="0.25">
      <c r="A1008" s="794" t="s">
        <v>260</v>
      </c>
      <c r="B1008" s="795"/>
      <c r="C1008" s="781"/>
      <c r="D1008" s="782"/>
      <c r="E1008" s="785"/>
      <c r="F1008" s="786"/>
      <c r="G1008" s="787"/>
      <c r="H1008" s="783"/>
      <c r="I1008" s="783"/>
      <c r="J1008" s="784"/>
    </row>
    <row r="1009" spans="1:10" s="179" customFormat="1" ht="28.35" customHeight="1" x14ac:dyDescent="0.25">
      <c r="A1009" s="794" t="s">
        <v>261</v>
      </c>
      <c r="B1009" s="795"/>
      <c r="C1009" s="781"/>
      <c r="D1009" s="782"/>
      <c r="E1009" s="785">
        <v>4755</v>
      </c>
      <c r="F1009" s="786"/>
      <c r="G1009" s="787"/>
      <c r="H1009" s="783"/>
      <c r="I1009" s="783">
        <v>4392</v>
      </c>
      <c r="J1009" s="784"/>
    </row>
    <row r="1010" spans="1:10" s="179" customFormat="1" ht="28.35" customHeight="1" x14ac:dyDescent="0.25">
      <c r="A1010" s="794" t="s">
        <v>262</v>
      </c>
      <c r="B1010" s="795"/>
      <c r="C1010" s="781">
        <v>494827</v>
      </c>
      <c r="D1010" s="782"/>
      <c r="E1010" s="785"/>
      <c r="F1010" s="786"/>
      <c r="G1010" s="787">
        <v>452606</v>
      </c>
      <c r="H1010" s="783"/>
      <c r="I1010" s="783"/>
      <c r="J1010" s="784"/>
    </row>
    <row r="1011" spans="1:10" s="179" customFormat="1" ht="28.35" customHeight="1" x14ac:dyDescent="0.25">
      <c r="A1011" s="794" t="s">
        <v>952</v>
      </c>
      <c r="B1011" s="795"/>
      <c r="C1011" s="781"/>
      <c r="D1011" s="782"/>
      <c r="E1011" s="785"/>
      <c r="F1011" s="786"/>
      <c r="G1011" s="787"/>
      <c r="H1011" s="783"/>
      <c r="I1011" s="783"/>
      <c r="J1011" s="784"/>
    </row>
    <row r="1012" spans="1:10" s="179" customFormat="1" ht="28.35" customHeight="1" thickBot="1" x14ac:dyDescent="0.3">
      <c r="A1012" s="1397" t="s">
        <v>263</v>
      </c>
      <c r="B1012" s="1398"/>
      <c r="C1012" s="2524"/>
      <c r="D1012" s="2525"/>
      <c r="E1012" s="2526">
        <v>698217</v>
      </c>
      <c r="F1012" s="2527"/>
      <c r="G1012" s="1374"/>
      <c r="H1012" s="1375"/>
      <c r="I1012" s="1375">
        <v>868896</v>
      </c>
      <c r="J1012" s="1376"/>
    </row>
    <row r="1013" spans="1:10" s="179" customFormat="1" ht="15" thickTop="1" x14ac:dyDescent="0.25">
      <c r="A1013" s="34"/>
      <c r="B1013" s="98"/>
      <c r="C1013" s="99"/>
      <c r="D1013" s="100"/>
      <c r="E1013" s="100"/>
      <c r="F1013" s="100"/>
      <c r="G1013" s="99"/>
      <c r="H1013" s="100"/>
      <c r="I1013" s="100"/>
      <c r="J1013" s="100"/>
    </row>
    <row r="1014" spans="1:10" s="179" customFormat="1" x14ac:dyDescent="0.25">
      <c r="A1014" s="265"/>
      <c r="B1014" s="268"/>
      <c r="C1014" s="99"/>
      <c r="D1014" s="100"/>
      <c r="E1014" s="100"/>
      <c r="F1014" s="100"/>
      <c r="G1014" s="99"/>
      <c r="H1014" s="100"/>
      <c r="I1014" s="100"/>
      <c r="J1014" s="100"/>
    </row>
    <row r="1015" spans="1:10" s="179" customFormat="1" x14ac:dyDescent="0.25">
      <c r="A1015" s="767" t="s">
        <v>818</v>
      </c>
      <c r="B1015" s="768"/>
      <c r="C1015" s="768"/>
      <c r="D1015" s="768"/>
      <c r="E1015" s="768"/>
      <c r="F1015" s="768"/>
      <c r="G1015" s="768"/>
      <c r="H1015" s="768"/>
      <c r="I1015" s="768"/>
      <c r="J1015" s="768"/>
    </row>
    <row r="1016" spans="1:10" s="179" customFormat="1" ht="15" thickBot="1" x14ac:dyDescent="0.25">
      <c r="A1016" s="1399"/>
      <c r="B1016" s="1400"/>
      <c r="C1016" s="101"/>
      <c r="D1016" s="102"/>
      <c r="E1016" s="102"/>
      <c r="F1016" s="102"/>
      <c r="G1016" s="101"/>
      <c r="H1016" s="102"/>
      <c r="I1016" s="102"/>
      <c r="J1016" s="102"/>
    </row>
    <row r="1017" spans="1:10" s="179" customFormat="1" ht="39" customHeight="1" thickTop="1" thickBot="1" x14ac:dyDescent="0.3">
      <c r="A1017" s="2511" t="s">
        <v>217</v>
      </c>
      <c r="B1017" s="2512"/>
      <c r="C1017" s="1935" t="s">
        <v>802</v>
      </c>
      <c r="D1017" s="2509"/>
      <c r="E1017" s="2509"/>
      <c r="F1017" s="1936"/>
      <c r="G1017" s="1935" t="s">
        <v>803</v>
      </c>
      <c r="H1017" s="2509"/>
      <c r="I1017" s="2509"/>
      <c r="J1017" s="2510"/>
    </row>
    <row r="1018" spans="1:10" s="179" customFormat="1" ht="75.75" customHeight="1" thickTop="1" thickBot="1" x14ac:dyDescent="0.3">
      <c r="A1018" s="2513"/>
      <c r="B1018" s="2514"/>
      <c r="C1018" s="2515" t="s">
        <v>264</v>
      </c>
      <c r="D1018" s="2516"/>
      <c r="E1018" s="2517" t="s">
        <v>265</v>
      </c>
      <c r="F1018" s="2518"/>
      <c r="G1018" s="2515" t="s">
        <v>264</v>
      </c>
      <c r="H1018" s="2516"/>
      <c r="I1018" s="2517" t="s">
        <v>265</v>
      </c>
      <c r="J1018" s="2519"/>
    </row>
    <row r="1019" spans="1:10" s="179" customFormat="1" ht="33.950000000000003" customHeight="1" thickTop="1" thickBot="1" x14ac:dyDescent="0.3">
      <c r="A1019" s="2528" t="s">
        <v>266</v>
      </c>
      <c r="B1019" s="2529"/>
      <c r="C1019" s="2520">
        <f>IF(SUM(C1020:D1031)=0,"",SUM(C1020:D1031))</f>
        <v>2960628</v>
      </c>
      <c r="D1019" s="2521"/>
      <c r="E1019" s="2522">
        <f>IF(SUM(E1020:F1031)=0,"",SUM(E1020:F1031))</f>
        <v>44754</v>
      </c>
      <c r="F1019" s="2523"/>
      <c r="G1019" s="2520">
        <f>IF(SUM(G1020:H1031)=0,"",SUM(G1020:H1031))</f>
        <v>2929103</v>
      </c>
      <c r="H1019" s="2521"/>
      <c r="I1019" s="2522">
        <f>IF(SUM(I1020:J1031)=0,"",SUM(I1020:J1031))</f>
        <v>38396</v>
      </c>
      <c r="J1019" s="2523"/>
    </row>
    <row r="1020" spans="1:10" s="179" customFormat="1" ht="33.950000000000003" customHeight="1" thickTop="1" x14ac:dyDescent="0.25">
      <c r="A1020" s="1379" t="s">
        <v>253</v>
      </c>
      <c r="B1020" s="1405"/>
      <c r="C1020" s="800">
        <v>2755</v>
      </c>
      <c r="D1020" s="801"/>
      <c r="E1020" s="801"/>
      <c r="F1020" s="2502"/>
      <c r="G1020" s="800">
        <v>16621</v>
      </c>
      <c r="H1020" s="801"/>
      <c r="I1020" s="801"/>
      <c r="J1020" s="802"/>
    </row>
    <row r="1021" spans="1:10" s="179" customFormat="1" ht="51" customHeight="1" x14ac:dyDescent="0.25">
      <c r="A1021" s="1379" t="s">
        <v>254</v>
      </c>
      <c r="B1021" s="1405"/>
      <c r="C1021" s="800"/>
      <c r="D1021" s="801"/>
      <c r="E1021" s="801"/>
      <c r="F1021" s="2502"/>
      <c r="G1021" s="800"/>
      <c r="H1021" s="801"/>
      <c r="I1021" s="801"/>
      <c r="J1021" s="802"/>
    </row>
    <row r="1022" spans="1:10" s="179" customFormat="1" ht="33.950000000000003" customHeight="1" x14ac:dyDescent="0.25">
      <c r="A1022" s="1379" t="s">
        <v>255</v>
      </c>
      <c r="B1022" s="1405"/>
      <c r="C1022" s="800">
        <v>622082</v>
      </c>
      <c r="D1022" s="801"/>
      <c r="E1022" s="801">
        <v>44754</v>
      </c>
      <c r="F1022" s="2502"/>
      <c r="G1022" s="800">
        <v>206241</v>
      </c>
      <c r="H1022" s="801"/>
      <c r="I1022" s="801">
        <v>38396</v>
      </c>
      <c r="J1022" s="802"/>
    </row>
    <row r="1023" spans="1:10" s="179" customFormat="1" ht="33.950000000000003" customHeight="1" x14ac:dyDescent="0.25">
      <c r="A1023" s="1379" t="s">
        <v>817</v>
      </c>
      <c r="B1023" s="1405"/>
      <c r="C1023" s="800"/>
      <c r="D1023" s="801"/>
      <c r="E1023" s="801"/>
      <c r="F1023" s="2502"/>
      <c r="G1023" s="800"/>
      <c r="H1023" s="801"/>
      <c r="I1023" s="801"/>
      <c r="J1023" s="802"/>
    </row>
    <row r="1024" spans="1:10" s="179" customFormat="1" ht="44.25" customHeight="1" x14ac:dyDescent="0.25">
      <c r="A1024" s="1379" t="s">
        <v>257</v>
      </c>
      <c r="B1024" s="1405"/>
      <c r="C1024" s="800"/>
      <c r="D1024" s="801"/>
      <c r="E1024" s="801"/>
      <c r="F1024" s="2502"/>
      <c r="G1024" s="800"/>
      <c r="H1024" s="801"/>
      <c r="I1024" s="801"/>
      <c r="J1024" s="802"/>
    </row>
    <row r="1025" spans="1:10" s="179" customFormat="1" ht="33.950000000000003" customHeight="1" x14ac:dyDescent="0.25">
      <c r="A1025" s="794" t="s">
        <v>267</v>
      </c>
      <c r="B1025" s="795"/>
      <c r="C1025" s="787">
        <v>0</v>
      </c>
      <c r="D1025" s="783"/>
      <c r="E1025" s="783"/>
      <c r="F1025" s="2508"/>
      <c r="G1025" s="800">
        <v>0</v>
      </c>
      <c r="H1025" s="801"/>
      <c r="I1025" s="801"/>
      <c r="J1025" s="802"/>
    </row>
    <row r="1026" spans="1:10" s="179" customFormat="1" ht="33.950000000000003" customHeight="1" x14ac:dyDescent="0.25">
      <c r="A1026" s="1379" t="s">
        <v>268</v>
      </c>
      <c r="B1026" s="1405"/>
      <c r="C1026" s="800">
        <v>84228</v>
      </c>
      <c r="D1026" s="801"/>
      <c r="E1026" s="801"/>
      <c r="F1026" s="2502"/>
      <c r="G1026" s="800">
        <v>56023</v>
      </c>
      <c r="H1026" s="801"/>
      <c r="I1026" s="801"/>
      <c r="J1026" s="802"/>
    </row>
    <row r="1027" spans="1:10" s="179" customFormat="1" ht="33.950000000000003" customHeight="1" x14ac:dyDescent="0.25">
      <c r="A1027" s="794" t="s">
        <v>269</v>
      </c>
      <c r="B1027" s="795"/>
      <c r="C1027" s="787">
        <v>63964</v>
      </c>
      <c r="D1027" s="783"/>
      <c r="E1027" s="783"/>
      <c r="F1027" s="2508"/>
      <c r="G1027" s="787">
        <v>83120</v>
      </c>
      <c r="H1027" s="783"/>
      <c r="I1027" s="783"/>
      <c r="J1027" s="784"/>
    </row>
    <row r="1028" spans="1:10" s="179" customFormat="1" ht="33.950000000000003" customHeight="1" x14ac:dyDescent="0.25">
      <c r="A1028" s="1379" t="s">
        <v>1072</v>
      </c>
      <c r="B1028" s="1380"/>
      <c r="C1028" s="800">
        <v>52664</v>
      </c>
      <c r="D1028" s="801"/>
      <c r="E1028" s="801"/>
      <c r="F1028" s="2502"/>
      <c r="G1028" s="800">
        <v>36371</v>
      </c>
      <c r="H1028" s="801"/>
      <c r="I1028" s="801"/>
      <c r="J1028" s="802"/>
    </row>
    <row r="1029" spans="1:10" s="179" customFormat="1" ht="33.950000000000003" customHeight="1" x14ac:dyDescent="0.25">
      <c r="A1029" s="1379" t="s">
        <v>270</v>
      </c>
      <c r="B1029" s="1405"/>
      <c r="C1029" s="800">
        <v>296433</v>
      </c>
      <c r="D1029" s="801"/>
      <c r="E1029" s="801"/>
      <c r="F1029" s="2502"/>
      <c r="G1029" s="800">
        <v>99314</v>
      </c>
      <c r="H1029" s="801"/>
      <c r="I1029" s="801"/>
      <c r="J1029" s="802"/>
    </row>
    <row r="1030" spans="1:10" s="179" customFormat="1" ht="33.950000000000003" customHeight="1" x14ac:dyDescent="0.25">
      <c r="A1030" s="1379" t="s">
        <v>271</v>
      </c>
      <c r="B1030" s="1405"/>
      <c r="C1030" s="800">
        <v>211332</v>
      </c>
      <c r="D1030" s="801"/>
      <c r="E1030" s="801"/>
      <c r="F1030" s="2502"/>
      <c r="G1030" s="800">
        <v>139440</v>
      </c>
      <c r="H1030" s="801"/>
      <c r="I1030" s="801"/>
      <c r="J1030" s="802"/>
    </row>
    <row r="1031" spans="1:10" s="179" customFormat="1" ht="33.950000000000003" customHeight="1" thickBot="1" x14ac:dyDescent="0.3">
      <c r="A1031" s="1397" t="s">
        <v>272</v>
      </c>
      <c r="B1031" s="1398"/>
      <c r="C1031" s="1374">
        <v>1627170</v>
      </c>
      <c r="D1031" s="1375"/>
      <c r="E1031" s="1375"/>
      <c r="F1031" s="2507"/>
      <c r="G1031" s="1374">
        <v>2291973</v>
      </c>
      <c r="H1031" s="1375"/>
      <c r="I1031" s="1375"/>
      <c r="J1031" s="1376"/>
    </row>
    <row r="1032" spans="1:10" s="179" customFormat="1" ht="15" thickTop="1" x14ac:dyDescent="0.25">
      <c r="A1032" s="41"/>
      <c r="B1032" s="41"/>
      <c r="C1032" s="41"/>
      <c r="D1032" s="41"/>
      <c r="E1032" s="41"/>
      <c r="F1032" s="41"/>
      <c r="G1032" s="41"/>
      <c r="H1032" s="41"/>
      <c r="I1032" s="41"/>
      <c r="J1032" s="41"/>
    </row>
    <row r="1033" spans="1:10" s="29" customFormat="1" x14ac:dyDescent="0.2">
      <c r="A1033" s="767" t="s">
        <v>820</v>
      </c>
      <c r="B1033" s="767"/>
      <c r="C1033" s="767"/>
      <c r="D1033" s="767"/>
      <c r="E1033" s="767"/>
      <c r="F1033" s="767"/>
      <c r="G1033" s="767"/>
      <c r="H1033" s="767"/>
      <c r="I1033" s="767"/>
      <c r="J1033" s="767"/>
    </row>
    <row r="1034" spans="1:10" s="29" customFormat="1" x14ac:dyDescent="0.2">
      <c r="A1034" s="225"/>
      <c r="B1034" s="225"/>
      <c r="C1034" s="225"/>
      <c r="D1034" s="225"/>
      <c r="E1034" s="225"/>
      <c r="F1034" s="225"/>
      <c r="G1034" s="225"/>
      <c r="H1034" s="225"/>
      <c r="I1034" s="225"/>
      <c r="J1034" s="225"/>
    </row>
    <row r="1035" spans="1:10" s="29" customFormat="1" x14ac:dyDescent="0.2">
      <c r="A1035" s="763"/>
      <c r="B1035" s="764"/>
      <c r="C1035" s="764"/>
      <c r="D1035" s="764"/>
      <c r="E1035" s="764"/>
      <c r="F1035" s="764"/>
      <c r="G1035" s="764"/>
      <c r="H1035" s="764"/>
      <c r="I1035" s="764"/>
      <c r="J1035" s="765"/>
    </row>
    <row r="1036" spans="1:10" s="29" customFormat="1" x14ac:dyDescent="0.2">
      <c r="A1036" s="258"/>
      <c r="B1036" s="258"/>
      <c r="C1036" s="258"/>
      <c r="D1036" s="258"/>
      <c r="E1036" s="258"/>
      <c r="F1036" s="258"/>
      <c r="G1036" s="258"/>
      <c r="H1036" s="258"/>
      <c r="I1036" s="258"/>
      <c r="J1036" s="258"/>
    </row>
    <row r="1037" spans="1:10" s="29" customFormat="1" x14ac:dyDescent="0.2">
      <c r="A1037" s="225"/>
      <c r="B1037" s="225"/>
      <c r="C1037" s="225"/>
      <c r="D1037" s="225"/>
      <c r="E1037" s="225"/>
      <c r="F1037" s="225"/>
      <c r="G1037" s="225"/>
      <c r="H1037" s="225"/>
      <c r="I1037" s="225"/>
      <c r="J1037" s="225"/>
    </row>
    <row r="1038" spans="1:10" s="29" customFormat="1" x14ac:dyDescent="0.2">
      <c r="A1038" s="42" t="s">
        <v>273</v>
      </c>
      <c r="B1038" s="899" t="s">
        <v>274</v>
      </c>
      <c r="C1038" s="899"/>
      <c r="D1038" s="899"/>
      <c r="E1038" s="899"/>
      <c r="F1038" s="899"/>
      <c r="G1038" s="899"/>
      <c r="H1038" s="899"/>
      <c r="I1038" s="899"/>
      <c r="J1038" s="899"/>
    </row>
    <row r="1039" spans="1:10" s="29" customFormat="1" x14ac:dyDescent="0.2">
      <c r="A1039" s="42"/>
      <c r="B1039" s="95"/>
      <c r="C1039" s="95"/>
      <c r="D1039" s="95"/>
      <c r="E1039" s="95"/>
      <c r="F1039" s="95"/>
      <c r="G1039" s="95"/>
      <c r="H1039" s="95"/>
      <c r="I1039" s="95"/>
      <c r="J1039" s="95"/>
    </row>
    <row r="1040" spans="1:10" s="29" customFormat="1" ht="15" thickBot="1" x14ac:dyDescent="0.25">
      <c r="A1040" s="768"/>
      <c r="B1040" s="1378"/>
      <c r="C1040" s="87"/>
      <c r="D1040" s="87"/>
      <c r="E1040" s="88"/>
      <c r="F1040" s="88"/>
      <c r="G1040" s="88"/>
      <c r="H1040" s="88"/>
      <c r="I1040" s="89"/>
      <c r="J1040" s="89"/>
    </row>
    <row r="1041" spans="1:10" s="29" customFormat="1" x14ac:dyDescent="0.2">
      <c r="A1041" s="2978" t="s">
        <v>275</v>
      </c>
      <c r="B1041" s="2979"/>
      <c r="C1041" s="2979"/>
      <c r="D1041" s="2979"/>
      <c r="E1041" s="2984" t="s">
        <v>238</v>
      </c>
      <c r="F1041" s="2984"/>
      <c r="G1041" s="2984"/>
      <c r="H1041" s="2984"/>
      <c r="I1041" s="2984"/>
      <c r="J1041" s="2985"/>
    </row>
    <row r="1042" spans="1:10" s="29" customFormat="1" x14ac:dyDescent="0.2">
      <c r="A1042" s="2980"/>
      <c r="B1042" s="2981"/>
      <c r="C1042" s="2981"/>
      <c r="D1042" s="2981"/>
      <c r="E1042" s="2986" t="s">
        <v>276</v>
      </c>
      <c r="F1042" s="2986"/>
      <c r="G1042" s="2986"/>
      <c r="H1042" s="2986"/>
      <c r="I1042" s="2986"/>
      <c r="J1042" s="2987"/>
    </row>
    <row r="1043" spans="1:10" s="29" customFormat="1" ht="15" thickBot="1" x14ac:dyDescent="0.25">
      <c r="A1043" s="2982"/>
      <c r="B1043" s="2983"/>
      <c r="C1043" s="2983"/>
      <c r="D1043" s="2983"/>
      <c r="E1043" s="2988" t="s">
        <v>277</v>
      </c>
      <c r="F1043" s="2988"/>
      <c r="G1043" s="2988"/>
      <c r="H1043" s="2988" t="s">
        <v>821</v>
      </c>
      <c r="I1043" s="2988"/>
      <c r="J1043" s="2989"/>
    </row>
    <row r="1044" spans="1:10" s="29" customFormat="1" ht="15.75" customHeight="1" x14ac:dyDescent="0.2">
      <c r="A1044" s="2493"/>
      <c r="B1044" s="2494"/>
      <c r="C1044" s="2494"/>
      <c r="D1044" s="2494"/>
      <c r="E1044" s="2499"/>
      <c r="F1044" s="2499"/>
      <c r="G1044" s="2499"/>
      <c r="H1044" s="2505"/>
      <c r="I1044" s="2505"/>
      <c r="J1044" s="2506"/>
    </row>
    <row r="1045" spans="1:10" s="29" customFormat="1" x14ac:dyDescent="0.2">
      <c r="A1045" s="2495"/>
      <c r="B1045" s="2496"/>
      <c r="C1045" s="2496"/>
      <c r="D1045" s="2496"/>
      <c r="E1045" s="2500"/>
      <c r="F1045" s="2500"/>
      <c r="G1045" s="2500"/>
      <c r="H1045" s="2503"/>
      <c r="I1045" s="2503"/>
      <c r="J1045" s="2504"/>
    </row>
    <row r="1046" spans="1:10" s="29" customFormat="1" x14ac:dyDescent="0.2">
      <c r="A1046" s="2495"/>
      <c r="B1046" s="2496"/>
      <c r="C1046" s="2496"/>
      <c r="D1046" s="2496"/>
      <c r="E1046" s="2500"/>
      <c r="F1046" s="2500"/>
      <c r="G1046" s="2500"/>
      <c r="H1046" s="2503"/>
      <c r="I1046" s="2503"/>
      <c r="J1046" s="2504"/>
    </row>
    <row r="1047" spans="1:10" s="29" customFormat="1" x14ac:dyDescent="0.2">
      <c r="A1047" s="2495"/>
      <c r="B1047" s="2496"/>
      <c r="C1047" s="2496"/>
      <c r="D1047" s="2496"/>
      <c r="E1047" s="2500"/>
      <c r="F1047" s="2500"/>
      <c r="G1047" s="2500"/>
      <c r="H1047" s="2503"/>
      <c r="I1047" s="2503"/>
      <c r="J1047" s="2504"/>
    </row>
    <row r="1048" spans="1:10" s="29" customFormat="1" ht="15" thickBot="1" x14ac:dyDescent="0.25">
      <c r="A1048" s="2497"/>
      <c r="B1048" s="2498"/>
      <c r="C1048" s="2498"/>
      <c r="D1048" s="2498"/>
      <c r="E1048" s="2501"/>
      <c r="F1048" s="2501"/>
      <c r="G1048" s="2501"/>
      <c r="H1048" s="3016"/>
      <c r="I1048" s="3016"/>
      <c r="J1048" s="3017"/>
    </row>
    <row r="1049" spans="1:10" s="29" customFormat="1" x14ac:dyDescent="0.2">
      <c r="A1049" s="41"/>
      <c r="B1049" s="41"/>
      <c r="C1049" s="41"/>
      <c r="D1049" s="41"/>
      <c r="E1049" s="41"/>
      <c r="F1049" s="41"/>
      <c r="G1049" s="41"/>
      <c r="H1049" s="41"/>
      <c r="I1049" s="41"/>
      <c r="J1049" s="41"/>
    </row>
    <row r="1050" spans="1:10" s="29" customFormat="1" x14ac:dyDescent="0.2">
      <c r="A1050" s="809" t="s">
        <v>822</v>
      </c>
      <c r="B1050" s="809"/>
      <c r="C1050" s="809"/>
      <c r="D1050" s="809"/>
      <c r="E1050" s="809"/>
      <c r="F1050" s="809"/>
      <c r="G1050" s="809"/>
      <c r="H1050" s="809"/>
      <c r="I1050" s="809"/>
      <c r="J1050" s="809"/>
    </row>
    <row r="1051" spans="1:10" s="29" customFormat="1" x14ac:dyDescent="0.2">
      <c r="A1051" s="222"/>
      <c r="B1051" s="222"/>
      <c r="C1051" s="222"/>
      <c r="D1051" s="222"/>
      <c r="E1051" s="222"/>
      <c r="F1051" s="222"/>
      <c r="G1051" s="222"/>
      <c r="H1051" s="222"/>
      <c r="I1051" s="222"/>
      <c r="J1051" s="222"/>
    </row>
    <row r="1052" spans="1:10" s="29" customFormat="1" x14ac:dyDescent="0.2">
      <c r="A1052" s="763"/>
      <c r="B1052" s="764"/>
      <c r="C1052" s="764"/>
      <c r="D1052" s="764"/>
      <c r="E1052" s="764"/>
      <c r="F1052" s="764"/>
      <c r="G1052" s="764"/>
      <c r="H1052" s="764"/>
      <c r="I1052" s="764"/>
      <c r="J1052" s="765"/>
    </row>
    <row r="1053" spans="1:10" s="29" customFormat="1" x14ac:dyDescent="0.2">
      <c r="A1053" s="222"/>
      <c r="B1053" s="222"/>
      <c r="C1053" s="222"/>
      <c r="D1053" s="222"/>
      <c r="E1053" s="222"/>
      <c r="F1053" s="222"/>
      <c r="G1053" s="222"/>
      <c r="H1053" s="222"/>
      <c r="I1053" s="222"/>
      <c r="J1053" s="222"/>
    </row>
    <row r="1054" spans="1:10" s="29" customFormat="1" ht="15" thickBot="1" x14ac:dyDescent="0.25">
      <c r="A1054" s="222"/>
      <c r="B1054" s="222"/>
      <c r="C1054" s="222"/>
      <c r="D1054" s="222"/>
      <c r="E1054" s="222"/>
      <c r="F1054" s="222"/>
      <c r="G1054" s="222"/>
      <c r="H1054" s="222"/>
      <c r="I1054" s="222"/>
      <c r="J1054" s="222"/>
    </row>
    <row r="1055" spans="1:10" s="29" customFormat="1" x14ac:dyDescent="0.2">
      <c r="A1055" s="2978" t="s">
        <v>275</v>
      </c>
      <c r="B1055" s="2979"/>
      <c r="C1055" s="2979"/>
      <c r="D1055" s="2979"/>
      <c r="E1055" s="2984" t="s">
        <v>245</v>
      </c>
      <c r="F1055" s="2984"/>
      <c r="G1055" s="2984"/>
      <c r="H1055" s="2984"/>
      <c r="I1055" s="2984"/>
      <c r="J1055" s="2985"/>
    </row>
    <row r="1056" spans="1:10" s="29" customFormat="1" x14ac:dyDescent="0.2">
      <c r="A1056" s="2980"/>
      <c r="B1056" s="2981"/>
      <c r="C1056" s="2981"/>
      <c r="D1056" s="2981"/>
      <c r="E1056" s="2986" t="s">
        <v>276</v>
      </c>
      <c r="F1056" s="2986"/>
      <c r="G1056" s="2986"/>
      <c r="H1056" s="2986"/>
      <c r="I1056" s="2986"/>
      <c r="J1056" s="2987"/>
    </row>
    <row r="1057" spans="1:10" s="29" customFormat="1" ht="15" thickBot="1" x14ac:dyDescent="0.25">
      <c r="A1057" s="2982"/>
      <c r="B1057" s="2983"/>
      <c r="C1057" s="2983"/>
      <c r="D1057" s="2983"/>
      <c r="E1057" s="2988" t="s">
        <v>277</v>
      </c>
      <c r="F1057" s="2988"/>
      <c r="G1057" s="2988"/>
      <c r="H1057" s="2988" t="s">
        <v>821</v>
      </c>
      <c r="I1057" s="2988"/>
      <c r="J1057" s="2989"/>
    </row>
    <row r="1058" spans="1:10" s="29" customFormat="1" x14ac:dyDescent="0.2">
      <c r="A1058" s="2493"/>
      <c r="B1058" s="2494"/>
      <c r="C1058" s="2494"/>
      <c r="D1058" s="2494"/>
      <c r="E1058" s="2499"/>
      <c r="F1058" s="2499"/>
      <c r="G1058" s="2499"/>
      <c r="H1058" s="2505"/>
      <c r="I1058" s="2505"/>
      <c r="J1058" s="2506"/>
    </row>
    <row r="1059" spans="1:10" s="29" customFormat="1" x14ac:dyDescent="0.2">
      <c r="A1059" s="2495"/>
      <c r="B1059" s="2496"/>
      <c r="C1059" s="2496"/>
      <c r="D1059" s="2496"/>
      <c r="E1059" s="2500"/>
      <c r="F1059" s="2500"/>
      <c r="G1059" s="2500"/>
      <c r="H1059" s="2503"/>
      <c r="I1059" s="2503"/>
      <c r="J1059" s="2504"/>
    </row>
    <row r="1060" spans="1:10" s="29" customFormat="1" x14ac:dyDescent="0.2">
      <c r="A1060" s="2495"/>
      <c r="B1060" s="2496"/>
      <c r="C1060" s="2496"/>
      <c r="D1060" s="2496"/>
      <c r="E1060" s="2500"/>
      <c r="F1060" s="2500"/>
      <c r="G1060" s="2500"/>
      <c r="H1060" s="2503"/>
      <c r="I1060" s="2503"/>
      <c r="J1060" s="2504"/>
    </row>
    <row r="1061" spans="1:10" s="29" customFormat="1" x14ac:dyDescent="0.2">
      <c r="A1061" s="2495"/>
      <c r="B1061" s="2496"/>
      <c r="C1061" s="2496"/>
      <c r="D1061" s="2496"/>
      <c r="E1061" s="2500"/>
      <c r="F1061" s="2500"/>
      <c r="G1061" s="2500"/>
      <c r="H1061" s="2503"/>
      <c r="I1061" s="2503"/>
      <c r="J1061" s="2504"/>
    </row>
    <row r="1062" spans="1:10" s="29" customFormat="1" ht="15" thickBot="1" x14ac:dyDescent="0.25">
      <c r="A1062" s="2497"/>
      <c r="B1062" s="2498"/>
      <c r="C1062" s="2498"/>
      <c r="D1062" s="2498"/>
      <c r="E1062" s="2501"/>
      <c r="F1062" s="2501"/>
      <c r="G1062" s="2501"/>
      <c r="H1062" s="3016"/>
      <c r="I1062" s="3016"/>
      <c r="J1062" s="3017"/>
    </row>
    <row r="1063" spans="1:10" s="29" customFormat="1" x14ac:dyDescent="0.2">
      <c r="A1063" s="227"/>
      <c r="B1063" s="227"/>
      <c r="C1063" s="227"/>
      <c r="D1063" s="227"/>
      <c r="E1063" s="227"/>
      <c r="F1063" s="227"/>
      <c r="G1063" s="227"/>
      <c r="H1063" s="227"/>
      <c r="I1063" s="227"/>
      <c r="J1063" s="227"/>
    </row>
    <row r="1064" spans="1:10" s="29" customFormat="1" x14ac:dyDescent="0.2">
      <c r="A1064" s="809" t="s">
        <v>822</v>
      </c>
      <c r="B1064" s="809"/>
      <c r="C1064" s="809"/>
      <c r="D1064" s="809"/>
      <c r="E1064" s="809"/>
      <c r="F1064" s="809"/>
      <c r="G1064" s="809"/>
      <c r="H1064" s="809"/>
      <c r="I1064" s="809"/>
      <c r="J1064" s="809"/>
    </row>
    <row r="1065" spans="1:10" s="29" customFormat="1" x14ac:dyDescent="0.2">
      <c r="A1065" s="222"/>
      <c r="B1065" s="222"/>
      <c r="C1065" s="222"/>
      <c r="D1065" s="222"/>
      <c r="E1065" s="222"/>
      <c r="F1065" s="222"/>
      <c r="G1065" s="222"/>
      <c r="H1065" s="222"/>
      <c r="I1065" s="222"/>
      <c r="J1065" s="222"/>
    </row>
    <row r="1066" spans="1:10" s="29" customFormat="1" x14ac:dyDescent="0.2">
      <c r="A1066" s="763"/>
      <c r="B1066" s="764"/>
      <c r="C1066" s="764"/>
      <c r="D1066" s="764"/>
      <c r="E1066" s="764"/>
      <c r="F1066" s="764"/>
      <c r="G1066" s="764"/>
      <c r="H1066" s="764"/>
      <c r="I1066" s="764"/>
      <c r="J1066" s="765"/>
    </row>
    <row r="1067" spans="1:10" s="29" customFormat="1" x14ac:dyDescent="0.2">
      <c r="A1067" s="385"/>
      <c r="B1067" s="385"/>
      <c r="C1067" s="385"/>
      <c r="D1067" s="385"/>
      <c r="E1067" s="385"/>
      <c r="F1067" s="385"/>
      <c r="G1067" s="385"/>
      <c r="H1067" s="385"/>
      <c r="I1067" s="385"/>
      <c r="J1067" s="385"/>
    </row>
    <row r="1068" spans="1:10" s="29" customFormat="1" x14ac:dyDescent="0.2">
      <c r="A1068" s="385"/>
      <c r="B1068" s="385"/>
      <c r="C1068" s="385"/>
      <c r="D1068" s="385"/>
      <c r="E1068" s="385"/>
      <c r="F1068" s="385"/>
      <c r="G1068" s="385"/>
      <c r="H1068" s="385"/>
      <c r="I1068" s="385"/>
      <c r="J1068" s="385"/>
    </row>
    <row r="1069" spans="1:10" s="29" customFormat="1" x14ac:dyDescent="0.2">
      <c r="A1069" s="385"/>
      <c r="B1069" s="385"/>
      <c r="C1069" s="385"/>
      <c r="D1069" s="385"/>
      <c r="E1069" s="385"/>
      <c r="F1069" s="385"/>
      <c r="G1069" s="385"/>
      <c r="H1069" s="385"/>
      <c r="I1069" s="385"/>
      <c r="J1069" s="385"/>
    </row>
    <row r="1070" spans="1:10" s="29" customFormat="1" x14ac:dyDescent="0.2">
      <c r="A1070" s="385"/>
      <c r="B1070" s="385"/>
      <c r="C1070" s="385"/>
      <c r="D1070" s="385"/>
      <c r="E1070" s="385"/>
      <c r="F1070" s="385"/>
      <c r="G1070" s="385"/>
      <c r="H1070" s="385"/>
      <c r="I1070" s="385"/>
      <c r="J1070" s="385"/>
    </row>
    <row r="1071" spans="1:10" s="29" customFormat="1" x14ac:dyDescent="0.2">
      <c r="A1071" s="385"/>
      <c r="B1071" s="385"/>
      <c r="C1071" s="385"/>
      <c r="D1071" s="385"/>
      <c r="E1071" s="385"/>
      <c r="F1071" s="385"/>
      <c r="G1071" s="385"/>
      <c r="H1071" s="385"/>
      <c r="I1071" s="385"/>
      <c r="J1071" s="385"/>
    </row>
    <row r="1072" spans="1:10" s="29" customFormat="1" x14ac:dyDescent="0.2">
      <c r="A1072" s="1671"/>
      <c r="B1072" s="1671"/>
      <c r="C1072" s="1671"/>
      <c r="D1072" s="1671"/>
      <c r="E1072" s="1671"/>
      <c r="F1072" s="1671"/>
      <c r="G1072" s="1671"/>
      <c r="H1072" s="1671"/>
      <c r="I1072" s="1671"/>
      <c r="J1072" s="1671"/>
    </row>
    <row r="1073" spans="1:10" s="29" customFormat="1" ht="28.5" x14ac:dyDescent="0.2">
      <c r="A1073" s="104" t="s">
        <v>942</v>
      </c>
      <c r="B1073" s="1669" t="s">
        <v>278</v>
      </c>
      <c r="C1073" s="1669"/>
      <c r="D1073" s="1669"/>
      <c r="E1073" s="1669"/>
      <c r="F1073" s="1669"/>
      <c r="G1073" s="1669"/>
      <c r="H1073" s="1669"/>
      <c r="I1073" s="1669"/>
      <c r="J1073" s="1669"/>
    </row>
    <row r="1074" spans="1:10" s="29" customFormat="1" ht="15" thickBot="1" x14ac:dyDescent="0.25">
      <c r="A1074" s="82"/>
      <c r="B1074" s="83"/>
      <c r="C1074" s="83"/>
      <c r="D1074" s="83"/>
      <c r="E1074" s="83"/>
      <c r="F1074" s="83"/>
      <c r="G1074" s="83"/>
      <c r="H1074" s="83"/>
      <c r="I1074" s="83"/>
      <c r="J1074" s="83"/>
    </row>
    <row r="1075" spans="1:10" s="29" customFormat="1" ht="42.75" customHeight="1" thickTop="1" thickBot="1" x14ac:dyDescent="0.25">
      <c r="A1075" s="3020" t="s">
        <v>217</v>
      </c>
      <c r="B1075" s="3018"/>
      <c r="C1075" s="3018"/>
      <c r="D1075" s="3021"/>
      <c r="E1075" s="3018" t="s">
        <v>22</v>
      </c>
      <c r="F1075" s="3018"/>
      <c r="G1075" s="3019"/>
      <c r="H1075" s="3011" t="s">
        <v>23</v>
      </c>
      <c r="I1075" s="3012"/>
      <c r="J1075" s="3013"/>
    </row>
    <row r="1076" spans="1:10" s="29" customFormat="1" ht="45" customHeight="1" x14ac:dyDescent="0.2">
      <c r="A1076" s="3022" t="s">
        <v>279</v>
      </c>
      <c r="B1076" s="3023"/>
      <c r="C1076" s="3023"/>
      <c r="D1076" s="3023"/>
      <c r="E1076" s="3014" t="str">
        <f>IF(SUM(E1077:G1078)=0,"",SUM(E1077:G1078))</f>
        <v/>
      </c>
      <c r="F1076" s="3014"/>
      <c r="G1076" s="3014"/>
      <c r="H1076" s="3014" t="str">
        <f>IF(SUM(H1077:J1078)=0,"",SUM(H1077:J1078))</f>
        <v/>
      </c>
      <c r="I1076" s="3014"/>
      <c r="J1076" s="3015"/>
    </row>
    <row r="1077" spans="1:10" s="29" customFormat="1" ht="28.35" customHeight="1" x14ac:dyDescent="0.2">
      <c r="A1077" s="773" t="s">
        <v>280</v>
      </c>
      <c r="B1077" s="774"/>
      <c r="C1077" s="774"/>
      <c r="D1077" s="774"/>
      <c r="E1077" s="983"/>
      <c r="F1077" s="983"/>
      <c r="G1077" s="983"/>
      <c r="H1077" s="983"/>
      <c r="I1077" s="983"/>
      <c r="J1077" s="1235"/>
    </row>
    <row r="1078" spans="1:10" s="29" customFormat="1" ht="28.35" customHeight="1" x14ac:dyDescent="0.2">
      <c r="A1078" s="773" t="s">
        <v>281</v>
      </c>
      <c r="B1078" s="774"/>
      <c r="C1078" s="774"/>
      <c r="D1078" s="774"/>
      <c r="E1078" s="983"/>
      <c r="F1078" s="983"/>
      <c r="G1078" s="983"/>
      <c r="H1078" s="983"/>
      <c r="I1078" s="983"/>
      <c r="J1078" s="1235"/>
    </row>
    <row r="1079" spans="1:10" s="29" customFormat="1" ht="43.5" customHeight="1" x14ac:dyDescent="0.2">
      <c r="A1079" s="773" t="s">
        <v>282</v>
      </c>
      <c r="B1079" s="774"/>
      <c r="C1079" s="774"/>
      <c r="D1079" s="774"/>
      <c r="E1079" s="3010" t="str">
        <f>IF(SUM(E1080:G1081)=0,"",SUM(E1080:G1081))</f>
        <v/>
      </c>
      <c r="F1079" s="3010"/>
      <c r="G1079" s="3010"/>
      <c r="H1079" s="3010" t="str">
        <f>IF(SUM(H1080:J1081)=0,"",SUM(H1080:J1081))</f>
        <v/>
      </c>
      <c r="I1079" s="3010"/>
      <c r="J1079" s="2302"/>
    </row>
    <row r="1080" spans="1:10" s="29" customFormat="1" ht="28.35" customHeight="1" x14ac:dyDescent="0.2">
      <c r="A1080" s="773" t="s">
        <v>280</v>
      </c>
      <c r="B1080" s="774"/>
      <c r="C1080" s="774"/>
      <c r="D1080" s="774"/>
      <c r="E1080" s="983"/>
      <c r="F1080" s="983"/>
      <c r="G1080" s="983"/>
      <c r="H1080" s="983"/>
      <c r="I1080" s="983"/>
      <c r="J1080" s="1235"/>
    </row>
    <row r="1081" spans="1:10" s="29" customFormat="1" ht="28.35" customHeight="1" x14ac:dyDescent="0.2">
      <c r="A1081" s="773" t="s">
        <v>281</v>
      </c>
      <c r="B1081" s="774"/>
      <c r="C1081" s="774"/>
      <c r="D1081" s="774"/>
      <c r="E1081" s="1377"/>
      <c r="F1081" s="1377"/>
      <c r="G1081" s="1377"/>
      <c r="H1081" s="779"/>
      <c r="I1081" s="779"/>
      <c r="J1081" s="780"/>
    </row>
    <row r="1082" spans="1:10" s="29" customFormat="1" ht="28.35" customHeight="1" x14ac:dyDescent="0.2">
      <c r="A1082" s="773" t="s">
        <v>283</v>
      </c>
      <c r="B1082" s="774"/>
      <c r="C1082" s="774"/>
      <c r="D1082" s="774"/>
      <c r="E1082" s="2986">
        <v>53384</v>
      </c>
      <c r="F1082" s="2986"/>
      <c r="G1082" s="2986"/>
      <c r="H1082" s="3024">
        <v>194102</v>
      </c>
      <c r="I1082" s="3024"/>
      <c r="J1082" s="3025"/>
    </row>
    <row r="1083" spans="1:10" s="29" customFormat="1" ht="33" customHeight="1" x14ac:dyDescent="0.2">
      <c r="A1083" s="773" t="s">
        <v>284</v>
      </c>
      <c r="B1083" s="774"/>
      <c r="C1083" s="774"/>
      <c r="D1083" s="774"/>
      <c r="E1083" s="2986">
        <v>0</v>
      </c>
      <c r="F1083" s="2986"/>
      <c r="G1083" s="2986"/>
      <c r="H1083" s="3024">
        <v>2880</v>
      </c>
      <c r="I1083" s="3024"/>
      <c r="J1083" s="3025"/>
    </row>
    <row r="1084" spans="1:10" s="29" customFormat="1" ht="28.35" customHeight="1" x14ac:dyDescent="0.2">
      <c r="A1084" s="773" t="s">
        <v>285</v>
      </c>
      <c r="B1084" s="774"/>
      <c r="C1084" s="774"/>
      <c r="D1084" s="774"/>
      <c r="E1084" s="3090">
        <v>0.21</v>
      </c>
      <c r="F1084" s="3090"/>
      <c r="G1084" s="3090"/>
      <c r="H1084" s="3024">
        <v>21</v>
      </c>
      <c r="I1084" s="3024"/>
      <c r="J1084" s="3025"/>
    </row>
    <row r="1085" spans="1:10" s="29" customFormat="1" ht="28.35" customHeight="1" x14ac:dyDescent="0.2">
      <c r="A1085" s="775" t="s">
        <v>286</v>
      </c>
      <c r="B1085" s="776"/>
      <c r="C1085" s="776"/>
      <c r="D1085" s="776"/>
      <c r="E1085" s="2986"/>
      <c r="F1085" s="2986"/>
      <c r="G1085" s="2986"/>
      <c r="H1085" s="3024"/>
      <c r="I1085" s="3024"/>
      <c r="J1085" s="3025"/>
    </row>
    <row r="1086" spans="1:10" s="29" customFormat="1" ht="28.35" customHeight="1" x14ac:dyDescent="0.2">
      <c r="A1086" s="773" t="s">
        <v>287</v>
      </c>
      <c r="B1086" s="774"/>
      <c r="C1086" s="774"/>
      <c r="D1086" s="774"/>
      <c r="E1086" s="3026">
        <f>IF(SUM(E1087:G1088)=0,"",SUM(E1087:G1088))</f>
        <v>6566</v>
      </c>
      <c r="F1086" s="3026"/>
      <c r="G1086" s="3026"/>
      <c r="H1086" s="3027">
        <f>IF(SUM(H1087:J1088)=0,"",SUM(H1087:J1088))</f>
        <v>5717</v>
      </c>
      <c r="I1086" s="3027"/>
      <c r="J1086" s="3028"/>
    </row>
    <row r="1087" spans="1:10" s="29" customFormat="1" ht="28.35" customHeight="1" x14ac:dyDescent="0.2">
      <c r="A1087" s="773" t="s">
        <v>288</v>
      </c>
      <c r="B1087" s="774"/>
      <c r="C1087" s="774"/>
      <c r="D1087" s="774"/>
      <c r="E1087" s="1377">
        <v>6566</v>
      </c>
      <c r="F1087" s="1377"/>
      <c r="G1087" s="1377"/>
      <c r="H1087" s="779">
        <v>5717</v>
      </c>
      <c r="I1087" s="779"/>
      <c r="J1087" s="780"/>
    </row>
    <row r="1088" spans="1:10" s="29" customFormat="1" ht="28.35" customHeight="1" x14ac:dyDescent="0.2">
      <c r="A1088" s="773" t="s">
        <v>289</v>
      </c>
      <c r="B1088" s="774"/>
      <c r="C1088" s="774"/>
      <c r="D1088" s="774"/>
      <c r="E1088" s="1377"/>
      <c r="F1088" s="1377"/>
      <c r="G1088" s="1377"/>
      <c r="H1088" s="779"/>
      <c r="I1088" s="779"/>
      <c r="J1088" s="780"/>
    </row>
    <row r="1089" spans="1:10" s="29" customFormat="1" ht="28.35" customHeight="1" x14ac:dyDescent="0.2">
      <c r="A1089" s="775" t="s">
        <v>290</v>
      </c>
      <c r="B1089" s="776"/>
      <c r="C1089" s="776"/>
      <c r="D1089" s="776"/>
      <c r="E1089" s="2986">
        <v>494827</v>
      </c>
      <c r="F1089" s="2986"/>
      <c r="G1089" s="2986"/>
      <c r="H1089" s="3024">
        <v>452606</v>
      </c>
      <c r="I1089" s="3024"/>
      <c r="J1089" s="3025"/>
    </row>
    <row r="1090" spans="1:10" s="29" customFormat="1" ht="28.35" customHeight="1" x14ac:dyDescent="0.2">
      <c r="A1090" s="773" t="s">
        <v>291</v>
      </c>
      <c r="B1090" s="774"/>
      <c r="C1090" s="774"/>
      <c r="D1090" s="774"/>
      <c r="E1090" s="3026">
        <f>IF(SUM(E1091:G1093)=0,"",SUM(E1091:G1093))</f>
        <v>48787</v>
      </c>
      <c r="F1090" s="3026"/>
      <c r="G1090" s="3026"/>
      <c r="H1090" s="3027">
        <f>IF(SUM(H1091:J1093)=0,"",SUM(H1091:J1093))</f>
        <v>60614</v>
      </c>
      <c r="I1090" s="3027"/>
      <c r="J1090" s="3028"/>
    </row>
    <row r="1091" spans="1:10" s="29" customFormat="1" ht="28.35" customHeight="1" x14ac:dyDescent="0.2">
      <c r="A1091" s="773" t="s">
        <v>288</v>
      </c>
      <c r="B1091" s="774"/>
      <c r="C1091" s="774"/>
      <c r="D1091" s="774"/>
      <c r="E1091" s="1377">
        <v>48787</v>
      </c>
      <c r="F1091" s="1377"/>
      <c r="G1091" s="1377"/>
      <c r="H1091" s="779">
        <v>60614</v>
      </c>
      <c r="I1091" s="779"/>
      <c r="J1091" s="780"/>
    </row>
    <row r="1092" spans="1:10" s="29" customFormat="1" ht="28.35" customHeight="1" x14ac:dyDescent="0.2">
      <c r="A1092" s="773" t="s">
        <v>289</v>
      </c>
      <c r="B1092" s="774"/>
      <c r="C1092" s="774"/>
      <c r="D1092" s="774"/>
      <c r="E1092" s="983"/>
      <c r="F1092" s="983"/>
      <c r="G1092" s="983"/>
      <c r="H1092" s="983"/>
      <c r="I1092" s="983"/>
      <c r="J1092" s="1235"/>
    </row>
    <row r="1093" spans="1:10" s="29" customFormat="1" ht="28.35" customHeight="1" thickBot="1" x14ac:dyDescent="0.25">
      <c r="A1093" s="769" t="s">
        <v>227</v>
      </c>
      <c r="B1093" s="770"/>
      <c r="C1093" s="770"/>
      <c r="D1093" s="770"/>
      <c r="E1093" s="1557"/>
      <c r="F1093" s="1557"/>
      <c r="G1093" s="1557"/>
      <c r="H1093" s="1557"/>
      <c r="I1093" s="1557"/>
      <c r="J1093" s="1238"/>
    </row>
    <row r="1094" spans="1:10" s="29" customFormat="1" x14ac:dyDescent="0.2">
      <c r="A1094" s="34"/>
      <c r="B1094" s="34"/>
      <c r="C1094" s="34"/>
      <c r="D1094" s="34"/>
      <c r="E1094" s="85"/>
      <c r="F1094" s="85"/>
      <c r="G1094" s="85"/>
      <c r="H1094" s="85"/>
      <c r="I1094" s="85"/>
      <c r="J1094" s="85"/>
    </row>
    <row r="1095" spans="1:10" s="29" customFormat="1" x14ac:dyDescent="0.2">
      <c r="A1095" s="767" t="s">
        <v>823</v>
      </c>
      <c r="B1095" s="767"/>
      <c r="C1095" s="767"/>
      <c r="D1095" s="767"/>
      <c r="E1095" s="767"/>
      <c r="F1095" s="767"/>
      <c r="G1095" s="767"/>
      <c r="H1095" s="767"/>
      <c r="I1095" s="767"/>
      <c r="J1095" s="767"/>
    </row>
    <row r="1096" spans="1:10" s="29" customFormat="1" x14ac:dyDescent="0.2">
      <c r="A1096" s="225"/>
      <c r="B1096" s="225"/>
      <c r="C1096" s="225"/>
      <c r="D1096" s="225"/>
      <c r="E1096" s="225"/>
      <c r="F1096" s="225"/>
      <c r="G1096" s="225"/>
      <c r="H1096" s="225"/>
      <c r="I1096" s="225"/>
      <c r="J1096" s="225"/>
    </row>
    <row r="1097" spans="1:10" s="29" customFormat="1" x14ac:dyDescent="0.2">
      <c r="A1097" s="763"/>
      <c r="B1097" s="764"/>
      <c r="C1097" s="764"/>
      <c r="D1097" s="764"/>
      <c r="E1097" s="764"/>
      <c r="F1097" s="764"/>
      <c r="G1097" s="764"/>
      <c r="H1097" s="764"/>
      <c r="I1097" s="764"/>
      <c r="J1097" s="765"/>
    </row>
    <row r="1098" spans="1:10" s="29" customFormat="1" x14ac:dyDescent="0.2">
      <c r="A1098" s="225"/>
      <c r="B1098" s="225"/>
      <c r="C1098" s="225"/>
      <c r="D1098" s="225"/>
      <c r="E1098" s="225"/>
      <c r="F1098" s="225"/>
      <c r="G1098" s="225"/>
      <c r="H1098" s="225"/>
      <c r="I1098" s="225"/>
      <c r="J1098" s="225"/>
    </row>
    <row r="1099" spans="1:10" s="29" customFormat="1" x14ac:dyDescent="0.2">
      <c r="A1099" s="42" t="s">
        <v>292</v>
      </c>
      <c r="B1099" s="899" t="s">
        <v>293</v>
      </c>
      <c r="C1099" s="899"/>
      <c r="D1099" s="899"/>
      <c r="E1099" s="899"/>
      <c r="F1099" s="899"/>
      <c r="G1099" s="899"/>
      <c r="H1099" s="899"/>
      <c r="I1099" s="899"/>
      <c r="J1099" s="899"/>
    </row>
    <row r="1100" spans="1:10" s="29" customFormat="1" ht="15" thickBot="1" x14ac:dyDescent="0.25">
      <c r="A1100" s="42"/>
      <c r="B1100" s="95"/>
      <c r="C1100" s="95"/>
      <c r="D1100" s="95"/>
      <c r="E1100" s="95"/>
      <c r="F1100" s="95"/>
      <c r="G1100" s="95"/>
      <c r="H1100" s="95"/>
      <c r="I1100" s="95"/>
      <c r="J1100" s="95"/>
    </row>
    <row r="1101" spans="1:10" s="29" customFormat="1" ht="46.5" customHeight="1" thickTop="1" thickBot="1" x14ac:dyDescent="0.25">
      <c r="A1101" s="3020" t="s">
        <v>217</v>
      </c>
      <c r="B1101" s="3018"/>
      <c r="C1101" s="3018"/>
      <c r="D1101" s="3018"/>
      <c r="E1101" s="3012" t="s">
        <v>22</v>
      </c>
      <c r="F1101" s="3012"/>
      <c r="G1101" s="3031"/>
      <c r="H1101" s="3011" t="s">
        <v>23</v>
      </c>
      <c r="I1101" s="3012"/>
      <c r="J1101" s="3013"/>
    </row>
    <row r="1102" spans="1:10" s="29" customFormat="1" x14ac:dyDescent="0.2">
      <c r="A1102" s="3088" t="s">
        <v>294</v>
      </c>
      <c r="B1102" s="3089"/>
      <c r="C1102" s="3089"/>
      <c r="D1102" s="3089"/>
      <c r="E1102" s="3098">
        <v>4392</v>
      </c>
      <c r="F1102" s="3098"/>
      <c r="G1102" s="3099"/>
      <c r="H1102" s="3098">
        <v>3616</v>
      </c>
      <c r="I1102" s="3098"/>
      <c r="J1102" s="3099"/>
    </row>
    <row r="1103" spans="1:10" s="29" customFormat="1" ht="37.5" customHeight="1" x14ac:dyDescent="0.2">
      <c r="A1103" s="773" t="s">
        <v>295</v>
      </c>
      <c r="B1103" s="774"/>
      <c r="C1103" s="774"/>
      <c r="D1103" s="774"/>
      <c r="E1103" s="779">
        <v>4821</v>
      </c>
      <c r="F1103" s="779"/>
      <c r="G1103" s="779"/>
      <c r="H1103" s="779">
        <v>4170</v>
      </c>
      <c r="I1103" s="779"/>
      <c r="J1103" s="780"/>
    </row>
    <row r="1104" spans="1:10" s="29" customFormat="1" x14ac:dyDescent="0.2">
      <c r="A1104" s="2176" t="s">
        <v>296</v>
      </c>
      <c r="B1104" s="2177"/>
      <c r="C1104" s="2177"/>
      <c r="D1104" s="2177"/>
      <c r="E1104" s="779"/>
      <c r="F1104" s="779"/>
      <c r="G1104" s="779"/>
      <c r="H1104" s="779">
        <v>0</v>
      </c>
      <c r="I1104" s="779"/>
      <c r="J1104" s="780"/>
    </row>
    <row r="1105" spans="1:10" s="29" customFormat="1" x14ac:dyDescent="0.2">
      <c r="A1105" s="2176" t="s">
        <v>297</v>
      </c>
      <c r="B1105" s="2177"/>
      <c r="C1105" s="2177"/>
      <c r="D1105" s="2177"/>
      <c r="E1105" s="779"/>
      <c r="F1105" s="779"/>
      <c r="G1105" s="779"/>
      <c r="H1105" s="779">
        <v>0</v>
      </c>
      <c r="I1105" s="779"/>
      <c r="J1105" s="780"/>
    </row>
    <row r="1106" spans="1:10" s="29" customFormat="1" x14ac:dyDescent="0.2">
      <c r="A1106" s="2176" t="s">
        <v>298</v>
      </c>
      <c r="B1106" s="2177"/>
      <c r="C1106" s="2177"/>
      <c r="D1106" s="2177"/>
      <c r="E1106" s="3029">
        <f>IF(SUM(E1103:G1105)=0,"",SUM(E1103:G1105))</f>
        <v>4821</v>
      </c>
      <c r="F1106" s="3029"/>
      <c r="G1106" s="3029"/>
      <c r="H1106" s="3029">
        <f>IF(SUM(H1103:J1105)=0,"",SUM(H1103:J1105))</f>
        <v>4170</v>
      </c>
      <c r="I1106" s="3029"/>
      <c r="J1106" s="3030"/>
    </row>
    <row r="1107" spans="1:10" s="29" customFormat="1" x14ac:dyDescent="0.2">
      <c r="A1107" s="2176" t="s">
        <v>299</v>
      </c>
      <c r="B1107" s="2177"/>
      <c r="C1107" s="2177"/>
      <c r="D1107" s="2177"/>
      <c r="E1107" s="779">
        <v>4458</v>
      </c>
      <c r="F1107" s="779"/>
      <c r="G1107" s="779"/>
      <c r="H1107" s="779">
        <v>3394</v>
      </c>
      <c r="I1107" s="779"/>
      <c r="J1107" s="780"/>
    </row>
    <row r="1108" spans="1:10" s="29" customFormat="1" ht="15" thickBot="1" x14ac:dyDescent="0.25">
      <c r="A1108" s="3060" t="s">
        <v>300</v>
      </c>
      <c r="B1108" s="3061"/>
      <c r="C1108" s="3061"/>
      <c r="D1108" s="3061"/>
      <c r="E1108" s="3062">
        <f>IF(E1102="",IF(E1106="","",IFERROR((IF(E1102="",0,E1102)+IF(E1106="",0,E1106)-E1107),"")),IF(E1106="","",IFERROR((IF(E1102="",0,E1102)+IF(E1106="",0,E1106)-E1107),"")))</f>
        <v>4755</v>
      </c>
      <c r="F1108" s="3062"/>
      <c r="G1108" s="3062"/>
      <c r="H1108" s="2487">
        <v>4392</v>
      </c>
      <c r="I1108" s="2487"/>
      <c r="J1108" s="2488"/>
    </row>
    <row r="1109" spans="1:10" s="29" customFormat="1" x14ac:dyDescent="0.2">
      <c r="A1109" s="105"/>
      <c r="B1109" s="105"/>
      <c r="C1109" s="105"/>
      <c r="D1109" s="105"/>
      <c r="E1109" s="106"/>
      <c r="F1109" s="106"/>
      <c r="G1109" s="106"/>
      <c r="H1109" s="106"/>
      <c r="I1109" s="106"/>
      <c r="J1109" s="106"/>
    </row>
    <row r="1110" spans="1:10" s="29" customFormat="1" x14ac:dyDescent="0.2">
      <c r="A1110" s="767" t="s">
        <v>824</v>
      </c>
      <c r="B1110" s="767"/>
      <c r="C1110" s="767"/>
      <c r="D1110" s="767"/>
      <c r="E1110" s="767"/>
      <c r="F1110" s="767"/>
      <c r="G1110" s="767"/>
      <c r="H1110" s="767"/>
      <c r="I1110" s="767"/>
      <c r="J1110" s="767"/>
    </row>
    <row r="1111" spans="1:10" s="29" customFormat="1" x14ac:dyDescent="0.2">
      <c r="A1111" s="225"/>
      <c r="B1111" s="225"/>
      <c r="C1111" s="225"/>
      <c r="D1111" s="225"/>
      <c r="E1111" s="225"/>
      <c r="F1111" s="225"/>
      <c r="G1111" s="225"/>
      <c r="H1111" s="225"/>
      <c r="I1111" s="225"/>
      <c r="J1111" s="225"/>
    </row>
    <row r="1112" spans="1:10" s="29" customFormat="1" x14ac:dyDescent="0.2">
      <c r="A1112" s="763"/>
      <c r="B1112" s="764"/>
      <c r="C1112" s="764"/>
      <c r="D1112" s="764"/>
      <c r="E1112" s="764"/>
      <c r="F1112" s="764"/>
      <c r="G1112" s="764"/>
      <c r="H1112" s="764"/>
      <c r="I1112" s="764"/>
      <c r="J1112" s="765"/>
    </row>
    <row r="1113" spans="1:10" s="29" customFormat="1" x14ac:dyDescent="0.2">
      <c r="A1113" s="225"/>
      <c r="B1113" s="225"/>
      <c r="C1113" s="225"/>
      <c r="D1113" s="225"/>
      <c r="E1113" s="225"/>
      <c r="F1113" s="225"/>
      <c r="G1113" s="225"/>
      <c r="H1113" s="225"/>
      <c r="I1113" s="225"/>
      <c r="J1113" s="225"/>
    </row>
    <row r="1114" spans="1:10" s="29" customFormat="1" x14ac:dyDescent="0.2">
      <c r="A1114" s="105"/>
      <c r="B1114" s="105"/>
      <c r="C1114" s="105"/>
      <c r="D1114" s="105"/>
      <c r="E1114" s="107"/>
      <c r="F1114" s="107"/>
      <c r="G1114" s="107"/>
      <c r="H1114" s="107"/>
      <c r="I1114" s="107"/>
      <c r="J1114" s="107"/>
    </row>
    <row r="1115" spans="1:10" s="29" customFormat="1" x14ac:dyDescent="0.2">
      <c r="A1115" s="42" t="s">
        <v>301</v>
      </c>
      <c r="B1115" s="899" t="s">
        <v>302</v>
      </c>
      <c r="C1115" s="899"/>
      <c r="D1115" s="899"/>
      <c r="E1115" s="899"/>
      <c r="F1115" s="899"/>
      <c r="G1115" s="899"/>
      <c r="H1115" s="899"/>
      <c r="I1115" s="899"/>
      <c r="J1115" s="899"/>
    </row>
    <row r="1116" spans="1:10" s="29" customFormat="1" ht="15" thickBot="1" x14ac:dyDescent="0.25">
      <c r="A1116" s="82"/>
      <c r="B1116" s="83"/>
      <c r="C1116" s="83"/>
      <c r="D1116" s="83"/>
      <c r="E1116" s="83"/>
      <c r="F1116" s="83"/>
      <c r="G1116" s="83"/>
      <c r="H1116" s="83"/>
      <c r="I1116" s="83"/>
      <c r="J1116" s="83"/>
    </row>
    <row r="1117" spans="1:10" s="29" customFormat="1" ht="15" thickBot="1" x14ac:dyDescent="0.25">
      <c r="A1117" s="2490" t="s">
        <v>260</v>
      </c>
      <c r="B1117" s="2479"/>
      <c r="C1117" s="2479"/>
      <c r="D1117" s="2479" t="s">
        <v>208</v>
      </c>
      <c r="E1117" s="2479"/>
      <c r="F1117" s="366" t="s">
        <v>303</v>
      </c>
      <c r="G1117" s="2479" t="s">
        <v>304</v>
      </c>
      <c r="H1117" s="2479"/>
      <c r="I1117" s="366" t="s">
        <v>305</v>
      </c>
      <c r="J1117" s="367" t="s">
        <v>306</v>
      </c>
    </row>
    <row r="1118" spans="1:10" s="29" customFormat="1" x14ac:dyDescent="0.2">
      <c r="A1118" s="2480"/>
      <c r="B1118" s="2481"/>
      <c r="C1118" s="2481"/>
      <c r="D1118" s="991"/>
      <c r="E1118" s="991"/>
      <c r="F1118" s="363"/>
      <c r="G1118" s="2482"/>
      <c r="H1118" s="2482"/>
      <c r="I1118" s="364"/>
      <c r="J1118" s="365"/>
    </row>
    <row r="1119" spans="1:10" s="29" customFormat="1" ht="15" thickBot="1" x14ac:dyDescent="0.25">
      <c r="A1119" s="2483"/>
      <c r="B1119" s="2484"/>
      <c r="C1119" s="2484"/>
      <c r="D1119" s="2485"/>
      <c r="E1119" s="2485"/>
      <c r="F1119" s="355"/>
      <c r="G1119" s="2486"/>
      <c r="H1119" s="2486"/>
      <c r="I1119" s="361"/>
      <c r="J1119" s="362"/>
    </row>
    <row r="1120" spans="1:10" s="29" customFormat="1" x14ac:dyDescent="0.2">
      <c r="A1120" s="354"/>
      <c r="B1120" s="354"/>
      <c r="C1120" s="354"/>
      <c r="D1120" s="354"/>
      <c r="E1120" s="107"/>
      <c r="F1120" s="107"/>
      <c r="G1120" s="107"/>
      <c r="H1120" s="107"/>
      <c r="I1120" s="107"/>
      <c r="J1120" s="107"/>
    </row>
    <row r="1121" spans="1:10" s="29" customFormat="1" x14ac:dyDescent="0.2">
      <c r="A1121" s="767" t="s">
        <v>825</v>
      </c>
      <c r="B1121" s="767"/>
      <c r="C1121" s="767"/>
      <c r="D1121" s="767"/>
      <c r="E1121" s="767"/>
      <c r="F1121" s="767"/>
      <c r="G1121" s="767"/>
      <c r="H1121" s="767"/>
      <c r="I1121" s="767"/>
      <c r="J1121" s="767"/>
    </row>
    <row r="1122" spans="1:10" s="29" customFormat="1" x14ac:dyDescent="0.2">
      <c r="A1122" s="352"/>
      <c r="B1122" s="352"/>
      <c r="C1122" s="352"/>
      <c r="D1122" s="352"/>
      <c r="E1122" s="352"/>
      <c r="F1122" s="352"/>
      <c r="G1122" s="352"/>
      <c r="H1122" s="352"/>
      <c r="I1122" s="352"/>
      <c r="J1122" s="352"/>
    </row>
    <row r="1123" spans="1:10" s="29" customFormat="1" x14ac:dyDescent="0.2">
      <c r="A1123" s="763"/>
      <c r="B1123" s="764"/>
      <c r="C1123" s="764"/>
      <c r="D1123" s="764"/>
      <c r="E1123" s="764"/>
      <c r="F1123" s="764"/>
      <c r="G1123" s="764"/>
      <c r="H1123" s="764"/>
      <c r="I1123" s="764"/>
      <c r="J1123" s="765"/>
    </row>
    <row r="1124" spans="1:10" s="29" customFormat="1" x14ac:dyDescent="0.2">
      <c r="A1124" s="352"/>
      <c r="B1124" s="352"/>
      <c r="C1124" s="352"/>
      <c r="D1124" s="352"/>
      <c r="E1124" s="352"/>
      <c r="F1124" s="352"/>
      <c r="G1124" s="352"/>
      <c r="H1124" s="352"/>
      <c r="I1124" s="352"/>
      <c r="J1124" s="352"/>
    </row>
    <row r="1125" spans="1:10" s="29" customFormat="1" x14ac:dyDescent="0.2">
      <c r="A1125" s="385"/>
      <c r="B1125" s="385"/>
      <c r="C1125" s="385"/>
      <c r="D1125" s="385"/>
      <c r="E1125" s="385"/>
      <c r="F1125" s="385"/>
      <c r="G1125" s="385"/>
      <c r="H1125" s="385"/>
      <c r="I1125" s="385"/>
      <c r="J1125" s="385"/>
    </row>
    <row r="1126" spans="1:10" s="29" customFormat="1" ht="43.5" customHeight="1" x14ac:dyDescent="0.2">
      <c r="A1126" s="385"/>
      <c r="B1126" s="385"/>
      <c r="C1126" s="385"/>
      <c r="D1126" s="385"/>
      <c r="E1126" s="385"/>
      <c r="F1126" s="385"/>
      <c r="G1126" s="385"/>
      <c r="H1126" s="385"/>
      <c r="I1126" s="385"/>
      <c r="J1126" s="385"/>
    </row>
    <row r="1127" spans="1:10" s="29" customFormat="1" ht="33" customHeight="1" x14ac:dyDescent="0.2">
      <c r="A1127" s="354" t="s">
        <v>307</v>
      </c>
      <c r="B1127" s="767" t="s">
        <v>1009</v>
      </c>
      <c r="C1127" s="1084"/>
      <c r="D1127" s="1084"/>
      <c r="E1127" s="1084"/>
      <c r="F1127" s="1084"/>
      <c r="G1127" s="1084"/>
      <c r="H1127" s="1084"/>
      <c r="I1127" s="1084"/>
      <c r="J1127" s="1084"/>
    </row>
    <row r="1128" spans="1:10" s="29" customFormat="1" ht="15" thickBot="1" x14ac:dyDescent="0.25">
      <c r="A1128" s="354"/>
      <c r="B1128" s="354"/>
      <c r="C1128" s="354"/>
      <c r="D1128" s="354"/>
      <c r="E1128" s="354"/>
      <c r="F1128" s="354"/>
      <c r="G1128" s="354"/>
      <c r="H1128" s="354"/>
      <c r="I1128" s="354"/>
      <c r="J1128" s="354"/>
    </row>
    <row r="1129" spans="1:10" s="29" customFormat="1" x14ac:dyDescent="0.2">
      <c r="A1129" s="3046" t="s">
        <v>21</v>
      </c>
      <c r="B1129" s="1578"/>
      <c r="C1129" s="1575" t="s">
        <v>308</v>
      </c>
      <c r="D1129" s="1575" t="s">
        <v>826</v>
      </c>
      <c r="E1129" s="1575" t="s">
        <v>309</v>
      </c>
      <c r="F1129" s="1575"/>
      <c r="G1129" s="1575"/>
      <c r="H1129" s="1575"/>
      <c r="I1129" s="1575"/>
      <c r="J1129" s="1986"/>
    </row>
    <row r="1130" spans="1:10" s="29" customFormat="1" x14ac:dyDescent="0.2">
      <c r="A1130" s="3047"/>
      <c r="B1130" s="3048"/>
      <c r="C1130" s="1577"/>
      <c r="D1130" s="1577"/>
      <c r="E1130" s="1577" t="s">
        <v>96</v>
      </c>
      <c r="F1130" s="1577"/>
      <c r="G1130" s="1577"/>
      <c r="H1130" s="1577" t="s">
        <v>97</v>
      </c>
      <c r="I1130" s="1577"/>
      <c r="J1130" s="1620"/>
    </row>
    <row r="1131" spans="1:10" s="29" customFormat="1" ht="14.25" customHeight="1" x14ac:dyDescent="0.2">
      <c r="A1131" s="3047"/>
      <c r="B1131" s="3048"/>
      <c r="C1131" s="1577"/>
      <c r="D1131" s="1577"/>
      <c r="E1131" s="2491" t="s">
        <v>827</v>
      </c>
      <c r="F1131" s="2491"/>
      <c r="G1131" s="2491"/>
      <c r="H1131" s="2491" t="s">
        <v>827</v>
      </c>
      <c r="I1131" s="2491"/>
      <c r="J1131" s="2492"/>
    </row>
    <row r="1132" spans="1:10" s="29" customFormat="1" ht="15" customHeight="1" thickBot="1" x14ac:dyDescent="0.25">
      <c r="A1132" s="3049"/>
      <c r="B1132" s="3050"/>
      <c r="C1132" s="2489"/>
      <c r="D1132" s="2489"/>
      <c r="E1132" s="3110" t="s">
        <v>828</v>
      </c>
      <c r="F1132" s="3110"/>
      <c r="G1132" s="3110"/>
      <c r="H1132" s="3110" t="s">
        <v>828</v>
      </c>
      <c r="I1132" s="3110"/>
      <c r="J1132" s="3111"/>
    </row>
    <row r="1133" spans="1:10" s="29" customFormat="1" x14ac:dyDescent="0.2">
      <c r="A1133" s="2469" t="s">
        <v>263</v>
      </c>
      <c r="B1133" s="2470"/>
      <c r="C1133" s="2470"/>
      <c r="D1133" s="2470"/>
      <c r="E1133" s="2470"/>
      <c r="F1133" s="2470"/>
      <c r="G1133" s="2470"/>
      <c r="H1133" s="2470"/>
      <c r="I1133" s="2470"/>
      <c r="J1133" s="2471"/>
    </row>
    <row r="1134" spans="1:10" s="29" customFormat="1" x14ac:dyDescent="0.2">
      <c r="A1134" s="741" t="s">
        <v>1073</v>
      </c>
      <c r="B1134" s="736"/>
      <c r="C1134" s="2472" t="s">
        <v>1074</v>
      </c>
      <c r="D1134" s="2473">
        <v>46660</v>
      </c>
      <c r="E1134" s="702">
        <v>396000</v>
      </c>
      <c r="F1134" s="702"/>
      <c r="G1134" s="702"/>
      <c r="H1134" s="702">
        <v>480000</v>
      </c>
      <c r="I1134" s="702"/>
      <c r="J1134" s="703"/>
    </row>
    <row r="1135" spans="1:10" s="29" customFormat="1" x14ac:dyDescent="0.2">
      <c r="A1135" s="741"/>
      <c r="B1135" s="736"/>
      <c r="C1135" s="2472"/>
      <c r="D1135" s="2473"/>
      <c r="E1135" s="702"/>
      <c r="F1135" s="702"/>
      <c r="G1135" s="702"/>
      <c r="H1135" s="702"/>
      <c r="I1135" s="702"/>
      <c r="J1135" s="703"/>
    </row>
    <row r="1136" spans="1:10" s="29" customFormat="1" x14ac:dyDescent="0.2">
      <c r="A1136" s="741" t="s">
        <v>1073</v>
      </c>
      <c r="B1136" s="736"/>
      <c r="C1136" s="2472" t="s">
        <v>1117</v>
      </c>
      <c r="D1136" s="2473">
        <v>46173</v>
      </c>
      <c r="E1136" s="702">
        <v>305568</v>
      </c>
      <c r="F1136" s="702"/>
      <c r="G1136" s="702"/>
      <c r="H1136" s="702">
        <v>388896</v>
      </c>
      <c r="I1136" s="702"/>
      <c r="J1136" s="703"/>
    </row>
    <row r="1137" spans="1:10" s="29" customFormat="1" x14ac:dyDescent="0.2">
      <c r="A1137" s="741"/>
      <c r="B1137" s="736"/>
      <c r="C1137" s="2472"/>
      <c r="D1137" s="2473"/>
      <c r="E1137" s="702"/>
      <c r="F1137" s="702"/>
      <c r="G1137" s="702"/>
      <c r="H1137" s="702"/>
      <c r="I1137" s="702"/>
      <c r="J1137" s="703"/>
    </row>
    <row r="1138" spans="1:10" s="29" customFormat="1" x14ac:dyDescent="0.2">
      <c r="A1138" s="741" t="s">
        <v>1073</v>
      </c>
      <c r="B1138" s="736"/>
      <c r="C1138" s="2472" t="s">
        <v>1117</v>
      </c>
      <c r="D1138" s="2478">
        <v>46265</v>
      </c>
      <c r="E1138" s="702">
        <v>-3351</v>
      </c>
      <c r="F1138" s="702"/>
      <c r="G1138" s="702"/>
      <c r="H1138" s="702">
        <v>0</v>
      </c>
      <c r="I1138" s="702"/>
      <c r="J1138" s="703"/>
    </row>
    <row r="1139" spans="1:10" s="29" customFormat="1" x14ac:dyDescent="0.2">
      <c r="A1139" s="741"/>
      <c r="B1139" s="736"/>
      <c r="C1139" s="2472"/>
      <c r="D1139" s="2478"/>
      <c r="E1139" s="702"/>
      <c r="F1139" s="702"/>
      <c r="G1139" s="702"/>
      <c r="H1139" s="702"/>
      <c r="I1139" s="702"/>
      <c r="J1139" s="703"/>
    </row>
    <row r="1140" spans="1:10" s="29" customFormat="1" x14ac:dyDescent="0.2">
      <c r="A1140" s="3091" t="s">
        <v>310</v>
      </c>
      <c r="B1140" s="3092"/>
      <c r="C1140" s="3092"/>
      <c r="D1140" s="3092"/>
      <c r="E1140" s="3092"/>
      <c r="F1140" s="3092"/>
      <c r="G1140" s="3092"/>
      <c r="H1140" s="3092"/>
      <c r="I1140" s="3092"/>
      <c r="J1140" s="3093"/>
    </row>
    <row r="1141" spans="1:10" s="29" customFormat="1" x14ac:dyDescent="0.2">
      <c r="A1141" s="2474" t="s">
        <v>1073</v>
      </c>
      <c r="B1141" s="2475"/>
      <c r="C1141" s="2472" t="s">
        <v>1074</v>
      </c>
      <c r="D1141" s="2473">
        <v>44926</v>
      </c>
      <c r="E1141" s="702">
        <v>84000</v>
      </c>
      <c r="F1141" s="702"/>
      <c r="G1141" s="702"/>
      <c r="H1141" s="702">
        <v>70000</v>
      </c>
      <c r="I1141" s="702"/>
      <c r="J1141" s="703"/>
    </row>
    <row r="1142" spans="1:10" s="29" customFormat="1" x14ac:dyDescent="0.2">
      <c r="A1142" s="2474"/>
      <c r="B1142" s="2475"/>
      <c r="C1142" s="2472"/>
      <c r="D1142" s="2473"/>
      <c r="E1142" s="702"/>
      <c r="F1142" s="702"/>
      <c r="G1142" s="702"/>
      <c r="H1142" s="702"/>
      <c r="I1142" s="702"/>
      <c r="J1142" s="703"/>
    </row>
    <row r="1143" spans="1:10" s="29" customFormat="1" x14ac:dyDescent="0.2">
      <c r="A1143" s="2474" t="s">
        <v>1073</v>
      </c>
      <c r="B1143" s="2475"/>
      <c r="C1143" s="2472" t="s">
        <v>1117</v>
      </c>
      <c r="D1143" s="2478">
        <v>44926</v>
      </c>
      <c r="E1143" s="702">
        <v>83328</v>
      </c>
      <c r="F1143" s="702"/>
      <c r="G1143" s="702"/>
      <c r="H1143" s="702">
        <v>69440</v>
      </c>
      <c r="I1143" s="702"/>
      <c r="J1143" s="703"/>
    </row>
    <row r="1144" spans="1:10" s="29" customFormat="1" x14ac:dyDescent="0.2">
      <c r="A1144" s="2474"/>
      <c r="B1144" s="2475"/>
      <c r="C1144" s="2472"/>
      <c r="D1144" s="2478"/>
      <c r="E1144" s="702"/>
      <c r="F1144" s="702"/>
      <c r="G1144" s="702"/>
      <c r="H1144" s="702"/>
      <c r="I1144" s="702"/>
      <c r="J1144" s="703"/>
    </row>
    <row r="1145" spans="1:10" s="29" customFormat="1" x14ac:dyDescent="0.2">
      <c r="A1145" s="710" t="s">
        <v>1073</v>
      </c>
      <c r="B1145" s="711"/>
      <c r="C1145" s="2472" t="s">
        <v>1117</v>
      </c>
      <c r="D1145" s="700">
        <v>44926</v>
      </c>
      <c r="E1145" s="2476">
        <v>44004</v>
      </c>
      <c r="F1145" s="2476"/>
      <c r="G1145" s="2476"/>
      <c r="H1145" s="2476">
        <v>0</v>
      </c>
      <c r="I1145" s="2476"/>
      <c r="J1145" s="2477"/>
    </row>
    <row r="1146" spans="1:10" s="29" customFormat="1" x14ac:dyDescent="0.2">
      <c r="A1146" s="710"/>
      <c r="B1146" s="711"/>
      <c r="C1146" s="2472"/>
      <c r="D1146" s="700"/>
      <c r="E1146" s="2476"/>
      <c r="F1146" s="2476"/>
      <c r="G1146" s="2476"/>
      <c r="H1146" s="2476"/>
      <c r="I1146" s="2476"/>
      <c r="J1146" s="2477"/>
    </row>
    <row r="1147" spans="1:10" s="29" customFormat="1" x14ac:dyDescent="0.2">
      <c r="A1147" s="3063" t="s">
        <v>311</v>
      </c>
      <c r="B1147" s="3064"/>
      <c r="C1147" s="3064"/>
      <c r="D1147" s="3064"/>
      <c r="E1147" s="3064"/>
      <c r="F1147" s="3064"/>
      <c r="G1147" s="3064"/>
      <c r="H1147" s="3064"/>
      <c r="I1147" s="3064"/>
      <c r="J1147" s="3065"/>
    </row>
    <row r="1148" spans="1:10" s="29" customFormat="1" x14ac:dyDescent="0.2">
      <c r="A1148" s="710"/>
      <c r="B1148" s="711"/>
      <c r="C1148" s="721"/>
      <c r="D1148" s="700"/>
      <c r="E1148" s="2476"/>
      <c r="F1148" s="2476"/>
      <c r="G1148" s="2476"/>
      <c r="H1148" s="2476"/>
      <c r="I1148" s="2476"/>
      <c r="J1148" s="2477"/>
    </row>
    <row r="1149" spans="1:10" s="29" customFormat="1" x14ac:dyDescent="0.2">
      <c r="A1149" s="710"/>
      <c r="B1149" s="711"/>
      <c r="C1149" s="722"/>
      <c r="D1149" s="700"/>
      <c r="E1149" s="701"/>
      <c r="F1149" s="701"/>
      <c r="G1149" s="701"/>
      <c r="H1149" s="702"/>
      <c r="I1149" s="702"/>
      <c r="J1149" s="703"/>
    </row>
    <row r="1150" spans="1:10" s="29" customFormat="1" x14ac:dyDescent="0.2">
      <c r="A1150" s="710"/>
      <c r="B1150" s="711"/>
      <c r="C1150" s="699"/>
      <c r="D1150" s="700"/>
      <c r="E1150" s="701"/>
      <c r="F1150" s="701"/>
      <c r="G1150" s="701"/>
      <c r="H1150" s="702"/>
      <c r="I1150" s="702"/>
      <c r="J1150" s="703"/>
    </row>
    <row r="1151" spans="1:10" s="29" customFormat="1" x14ac:dyDescent="0.2">
      <c r="A1151" s="710"/>
      <c r="B1151" s="711"/>
      <c r="C1151" s="699"/>
      <c r="D1151" s="700"/>
      <c r="E1151" s="701"/>
      <c r="F1151" s="701"/>
      <c r="G1151" s="701"/>
      <c r="H1151" s="702"/>
      <c r="I1151" s="702"/>
      <c r="J1151" s="703"/>
    </row>
    <row r="1152" spans="1:10" s="29" customFormat="1" x14ac:dyDescent="0.2">
      <c r="A1152" s="710"/>
      <c r="B1152" s="711"/>
      <c r="C1152" s="699"/>
      <c r="D1152" s="700"/>
      <c r="E1152" s="701"/>
      <c r="F1152" s="701"/>
      <c r="G1152" s="701"/>
      <c r="H1152" s="702"/>
      <c r="I1152" s="702"/>
      <c r="J1152" s="703"/>
    </row>
    <row r="1153" spans="1:11" s="29" customFormat="1" x14ac:dyDescent="0.2">
      <c r="A1153" s="710"/>
      <c r="B1153" s="711"/>
      <c r="C1153" s="699"/>
      <c r="D1153" s="700"/>
      <c r="E1153" s="701"/>
      <c r="F1153" s="701"/>
      <c r="G1153" s="701"/>
      <c r="H1153" s="702"/>
      <c r="I1153" s="702"/>
      <c r="J1153" s="703"/>
    </row>
    <row r="1154" spans="1:11" s="29" customFormat="1" x14ac:dyDescent="0.2">
      <c r="A1154" s="3063" t="s">
        <v>312</v>
      </c>
      <c r="B1154" s="3064"/>
      <c r="C1154" s="3064"/>
      <c r="D1154" s="3064"/>
      <c r="E1154" s="3064"/>
      <c r="F1154" s="3064"/>
      <c r="G1154" s="3064"/>
      <c r="H1154" s="3064"/>
      <c r="I1154" s="3064"/>
      <c r="J1154" s="3065"/>
    </row>
    <row r="1155" spans="1:11" s="29" customFormat="1" x14ac:dyDescent="0.2">
      <c r="A1155" s="710"/>
      <c r="B1155" s="711"/>
      <c r="C1155" s="721"/>
      <c r="D1155" s="700"/>
      <c r="E1155" s="701"/>
      <c r="F1155" s="701"/>
      <c r="G1155" s="701"/>
      <c r="H1155" s="702"/>
      <c r="I1155" s="702"/>
      <c r="J1155" s="703"/>
    </row>
    <row r="1156" spans="1:11" s="29" customFormat="1" x14ac:dyDescent="0.2">
      <c r="A1156" s="710"/>
      <c r="B1156" s="711"/>
      <c r="C1156" s="722"/>
      <c r="D1156" s="700"/>
      <c r="E1156" s="701"/>
      <c r="F1156" s="701"/>
      <c r="G1156" s="701"/>
      <c r="H1156" s="702"/>
      <c r="I1156" s="702"/>
      <c r="J1156" s="703"/>
    </row>
    <row r="1157" spans="1:11" s="29" customFormat="1" x14ac:dyDescent="0.2">
      <c r="A1157" s="710"/>
      <c r="B1157" s="711"/>
      <c r="C1157" s="699"/>
      <c r="D1157" s="700"/>
      <c r="E1157" s="701"/>
      <c r="F1157" s="701"/>
      <c r="G1157" s="701"/>
      <c r="H1157" s="702"/>
      <c r="I1157" s="702"/>
      <c r="J1157" s="703"/>
    </row>
    <row r="1158" spans="1:11" s="29" customFormat="1" x14ac:dyDescent="0.2">
      <c r="A1158" s="710"/>
      <c r="B1158" s="711"/>
      <c r="C1158" s="699"/>
      <c r="D1158" s="700"/>
      <c r="E1158" s="701"/>
      <c r="F1158" s="701"/>
      <c r="G1158" s="701"/>
      <c r="H1158" s="702"/>
      <c r="I1158" s="702"/>
      <c r="J1158" s="703"/>
      <c r="K1158" s="389"/>
    </row>
    <row r="1159" spans="1:11" s="29" customFormat="1" x14ac:dyDescent="0.2">
      <c r="A1159" s="710"/>
      <c r="B1159" s="711"/>
      <c r="C1159" s="699"/>
      <c r="D1159" s="700"/>
      <c r="E1159" s="701"/>
      <c r="F1159" s="701"/>
      <c r="G1159" s="701"/>
      <c r="H1159" s="702"/>
      <c r="I1159" s="702"/>
      <c r="J1159" s="703"/>
    </row>
    <row r="1160" spans="1:11" s="29" customFormat="1" x14ac:dyDescent="0.2">
      <c r="A1160" s="710"/>
      <c r="B1160" s="711"/>
      <c r="C1160" s="699"/>
      <c r="D1160" s="700"/>
      <c r="E1160" s="701"/>
      <c r="F1160" s="701"/>
      <c r="G1160" s="701"/>
      <c r="H1160" s="702"/>
      <c r="I1160" s="702"/>
      <c r="J1160" s="703"/>
    </row>
    <row r="1161" spans="1:11" s="29" customFormat="1" x14ac:dyDescent="0.2">
      <c r="A1161" s="706"/>
      <c r="B1161" s="707"/>
      <c r="C1161" s="3066"/>
      <c r="D1161" s="3068"/>
      <c r="E1161" s="712"/>
      <c r="F1161" s="713"/>
      <c r="G1161" s="714"/>
      <c r="H1161" s="712"/>
      <c r="I1161" s="713"/>
      <c r="J1161" s="715"/>
    </row>
    <row r="1162" spans="1:11" s="29" customFormat="1" x14ac:dyDescent="0.2">
      <c r="A1162" s="708"/>
      <c r="B1162" s="709"/>
      <c r="C1162" s="3067"/>
      <c r="D1162" s="3069"/>
      <c r="E1162" s="712"/>
      <c r="F1162" s="713"/>
      <c r="G1162" s="714"/>
      <c r="H1162" s="712"/>
      <c r="I1162" s="713"/>
      <c r="J1162" s="715"/>
    </row>
    <row r="1163" spans="1:11" s="29" customFormat="1" x14ac:dyDescent="0.2">
      <c r="A1163" s="3063" t="s">
        <v>313</v>
      </c>
      <c r="B1163" s="3064"/>
      <c r="C1163" s="3064"/>
      <c r="D1163" s="3064"/>
      <c r="E1163" s="3064"/>
      <c r="F1163" s="3064"/>
      <c r="G1163" s="3064"/>
      <c r="H1163" s="3064"/>
      <c r="I1163" s="3064"/>
      <c r="J1163" s="3065"/>
    </row>
    <row r="1164" spans="1:11" s="29" customFormat="1" x14ac:dyDescent="0.2">
      <c r="A1164" s="710" t="s">
        <v>1081</v>
      </c>
      <c r="B1164" s="711"/>
      <c r="C1164" s="699" t="s">
        <v>1082</v>
      </c>
      <c r="D1164" s="700"/>
      <c r="E1164" s="702"/>
      <c r="F1164" s="702"/>
      <c r="G1164" s="702"/>
      <c r="H1164" s="702"/>
      <c r="I1164" s="702"/>
      <c r="J1164" s="703"/>
      <c r="K1164" s="389"/>
    </row>
    <row r="1165" spans="1:11" s="29" customFormat="1" x14ac:dyDescent="0.2">
      <c r="A1165" s="710"/>
      <c r="B1165" s="711"/>
      <c r="C1165" s="699"/>
      <c r="D1165" s="700"/>
      <c r="E1165" s="702">
        <v>637561</v>
      </c>
      <c r="F1165" s="702"/>
      <c r="G1165" s="702"/>
      <c r="H1165" s="702">
        <v>84663</v>
      </c>
      <c r="I1165" s="702"/>
      <c r="J1165" s="703"/>
    </row>
    <row r="1166" spans="1:11" s="29" customFormat="1" x14ac:dyDescent="0.2">
      <c r="A1166" s="710" t="s">
        <v>1083</v>
      </c>
      <c r="B1166" s="711"/>
      <c r="C1166" s="699">
        <v>0.03</v>
      </c>
      <c r="D1166" s="699"/>
      <c r="E1166" s="702"/>
      <c r="F1166" s="702"/>
      <c r="G1166" s="702"/>
      <c r="H1166" s="702"/>
      <c r="I1166" s="702"/>
      <c r="J1166" s="703"/>
    </row>
    <row r="1167" spans="1:11" s="29" customFormat="1" x14ac:dyDescent="0.2">
      <c r="A1167" s="710"/>
      <c r="B1167" s="711"/>
      <c r="C1167" s="699"/>
      <c r="D1167" s="699"/>
      <c r="E1167" s="702">
        <v>0</v>
      </c>
      <c r="F1167" s="702"/>
      <c r="G1167" s="702"/>
      <c r="H1167" s="702">
        <v>0</v>
      </c>
      <c r="I1167" s="702"/>
      <c r="J1167" s="703"/>
    </row>
    <row r="1168" spans="1:11" s="29" customFormat="1" ht="15" customHeight="1" x14ac:dyDescent="0.2">
      <c r="A1168" s="710" t="s">
        <v>1130</v>
      </c>
      <c r="B1168" s="711"/>
      <c r="C1168" s="699" t="s">
        <v>1084</v>
      </c>
      <c r="D1168" s="699"/>
      <c r="E1168" s="702"/>
      <c r="F1168" s="702"/>
      <c r="G1168" s="702"/>
      <c r="H1168" s="702"/>
      <c r="I1168" s="702"/>
      <c r="J1168" s="703"/>
    </row>
    <row r="1169" spans="1:10" s="29" customFormat="1" ht="15.75" customHeight="1" x14ac:dyDescent="0.2">
      <c r="A1169" s="710"/>
      <c r="B1169" s="711"/>
      <c r="C1169" s="699"/>
      <c r="D1169" s="699"/>
      <c r="E1169" s="702">
        <v>638570</v>
      </c>
      <c r="F1169" s="702"/>
      <c r="G1169" s="702"/>
      <c r="H1169" s="702">
        <v>414583</v>
      </c>
      <c r="I1169" s="702"/>
      <c r="J1169" s="703"/>
    </row>
    <row r="1170" spans="1:10" s="29" customFormat="1" ht="15.75" customHeight="1" x14ac:dyDescent="0.2">
      <c r="A1170" s="2457" t="s">
        <v>1086</v>
      </c>
      <c r="B1170" s="2458"/>
      <c r="C1170" s="699">
        <v>4.7500000000000001E-2</v>
      </c>
      <c r="D1170" s="699"/>
      <c r="E1170" s="702"/>
      <c r="F1170" s="702"/>
      <c r="G1170" s="702"/>
      <c r="H1170" s="702"/>
      <c r="I1170" s="702"/>
      <c r="J1170" s="703"/>
    </row>
    <row r="1171" spans="1:10" s="29" customFormat="1" ht="15.75" customHeight="1" x14ac:dyDescent="0.2">
      <c r="A1171" s="2457"/>
      <c r="B1171" s="2458"/>
      <c r="C1171" s="699"/>
      <c r="D1171" s="699"/>
      <c r="E1171" s="702">
        <v>0</v>
      </c>
      <c r="F1171" s="702"/>
      <c r="G1171" s="702"/>
      <c r="H1171" s="702">
        <v>592900</v>
      </c>
      <c r="I1171" s="702"/>
      <c r="J1171" s="703"/>
    </row>
    <row r="1172" spans="1:10" s="29" customFormat="1" ht="15.75" customHeight="1" x14ac:dyDescent="0.2">
      <c r="A1172" s="3079" t="s">
        <v>1087</v>
      </c>
      <c r="B1172" s="3080"/>
      <c r="C1172" s="699" t="s">
        <v>1084</v>
      </c>
      <c r="D1172" s="699"/>
      <c r="E1172" s="702"/>
      <c r="F1172" s="702"/>
      <c r="G1172" s="702"/>
      <c r="H1172" s="702"/>
      <c r="I1172" s="702"/>
      <c r="J1172" s="703"/>
    </row>
    <row r="1173" spans="1:10" s="29" customFormat="1" ht="15.75" customHeight="1" x14ac:dyDescent="0.2">
      <c r="A1173" s="3079"/>
      <c r="B1173" s="3080"/>
      <c r="C1173" s="699"/>
      <c r="D1173" s="699"/>
      <c r="E1173" s="702">
        <v>148300</v>
      </c>
      <c r="F1173" s="702"/>
      <c r="G1173" s="702"/>
      <c r="H1173" s="702">
        <v>488613</v>
      </c>
      <c r="I1173" s="702"/>
      <c r="J1173" s="703"/>
    </row>
    <row r="1174" spans="1:10" s="29" customFormat="1" x14ac:dyDescent="0.2">
      <c r="A1174" s="2459" t="s">
        <v>1085</v>
      </c>
      <c r="B1174" s="699"/>
      <c r="C1174" s="699">
        <v>1.7500000000000002E-2</v>
      </c>
      <c r="D1174" s="700"/>
      <c r="E1174" s="2443"/>
      <c r="F1174" s="2443"/>
      <c r="G1174" s="2443"/>
      <c r="H1174" s="2443"/>
      <c r="I1174" s="2443"/>
      <c r="J1174" s="2444"/>
    </row>
    <row r="1175" spans="1:10" s="29" customFormat="1" ht="15" thickBot="1" x14ac:dyDescent="0.25">
      <c r="A1175" s="2460"/>
      <c r="B1175" s="2461"/>
      <c r="C1175" s="2461"/>
      <c r="D1175" s="2462"/>
      <c r="E1175" s="2445">
        <v>202739</v>
      </c>
      <c r="F1175" s="2446"/>
      <c r="G1175" s="2447"/>
      <c r="H1175" s="2445">
        <v>711214</v>
      </c>
      <c r="I1175" s="2446"/>
      <c r="J1175" s="2448"/>
    </row>
    <row r="1176" spans="1:10" s="29" customFormat="1" x14ac:dyDescent="0.2">
      <c r="A1176" s="395"/>
      <c r="B1176" s="395"/>
      <c r="C1176" s="395"/>
      <c r="D1176" s="395"/>
      <c r="E1176" s="401"/>
      <c r="F1176" s="401"/>
      <c r="G1176" s="401"/>
      <c r="H1176" s="401"/>
      <c r="I1176" s="401"/>
      <c r="J1176" s="401"/>
    </row>
    <row r="1177" spans="1:10" s="29" customFormat="1" x14ac:dyDescent="0.2">
      <c r="A1177" s="767" t="s">
        <v>976</v>
      </c>
      <c r="B1177" s="767"/>
      <c r="C1177" s="767"/>
      <c r="D1177" s="767"/>
      <c r="E1177" s="767"/>
      <c r="F1177" s="767"/>
      <c r="G1177" s="767"/>
      <c r="H1177" s="767"/>
      <c r="I1177" s="767"/>
      <c r="J1177" s="767"/>
    </row>
    <row r="1178" spans="1:10" s="29" customFormat="1" x14ac:dyDescent="0.2">
      <c r="A1178" s="225"/>
      <c r="B1178" s="225"/>
      <c r="C1178" s="225"/>
      <c r="D1178" s="225"/>
      <c r="E1178" s="225"/>
      <c r="F1178" s="225"/>
      <c r="G1178" s="225"/>
      <c r="H1178" s="225"/>
      <c r="I1178" s="225"/>
      <c r="J1178" s="225"/>
    </row>
    <row r="1179" spans="1:10" s="29" customFormat="1" x14ac:dyDescent="0.2">
      <c r="A1179" s="763"/>
      <c r="B1179" s="764"/>
      <c r="C1179" s="764"/>
      <c r="D1179" s="764"/>
      <c r="E1179" s="764"/>
      <c r="F1179" s="764"/>
      <c r="G1179" s="764"/>
      <c r="H1179" s="764"/>
      <c r="I1179" s="764"/>
      <c r="J1179" s="765"/>
    </row>
    <row r="1180" spans="1:10" s="29" customFormat="1" x14ac:dyDescent="0.2">
      <c r="A1180" s="225"/>
      <c r="B1180" s="225"/>
      <c r="C1180" s="225"/>
      <c r="D1180" s="225"/>
      <c r="E1180" s="225"/>
      <c r="F1180" s="225"/>
      <c r="G1180" s="225"/>
      <c r="H1180" s="225"/>
      <c r="I1180" s="225"/>
      <c r="J1180" s="225"/>
    </row>
    <row r="1181" spans="1:10" s="29" customFormat="1" ht="33" customHeight="1" x14ac:dyDescent="0.2">
      <c r="A1181" s="105" t="s">
        <v>314</v>
      </c>
      <c r="B1181" s="1084" t="s">
        <v>1010</v>
      </c>
      <c r="C1181" s="1084"/>
      <c r="D1181" s="1084"/>
      <c r="E1181" s="1084"/>
      <c r="F1181" s="1084"/>
      <c r="G1181" s="1084"/>
      <c r="H1181" s="1084"/>
      <c r="I1181" s="1084"/>
      <c r="J1181" s="1084"/>
    </row>
    <row r="1182" spans="1:10" s="29" customFormat="1" ht="27.75" customHeight="1" thickBot="1" x14ac:dyDescent="0.25">
      <c r="A1182" s="82"/>
      <c r="B1182" s="83"/>
      <c r="C1182" s="83"/>
      <c r="D1182" s="83"/>
      <c r="E1182" s="83"/>
      <c r="F1182" s="83"/>
      <c r="G1182" s="83"/>
      <c r="H1182" s="83"/>
      <c r="I1182" s="83"/>
      <c r="J1182" s="83"/>
    </row>
    <row r="1183" spans="1:10" s="29" customFormat="1" ht="32.25" customHeight="1" thickTop="1" thickBot="1" x14ac:dyDescent="0.25">
      <c r="A1183" s="1383" t="s">
        <v>211</v>
      </c>
      <c r="B1183" s="1384"/>
      <c r="C1183" s="1384"/>
      <c r="D1183" s="1384"/>
      <c r="E1183" s="1384" t="s">
        <v>802</v>
      </c>
      <c r="F1183" s="1384"/>
      <c r="G1183" s="1126"/>
      <c r="H1183" s="2463" t="s">
        <v>804</v>
      </c>
      <c r="I1183" s="1384"/>
      <c r="J1183" s="2464"/>
    </row>
    <row r="1184" spans="1:10" s="29" customFormat="1" ht="36.75" customHeight="1" thickTop="1" thickBot="1" x14ac:dyDescent="0.25">
      <c r="A1184" s="1385" t="s">
        <v>829</v>
      </c>
      <c r="B1184" s="1386"/>
      <c r="C1184" s="1386"/>
      <c r="D1184" s="1386"/>
      <c r="E1184" s="2465" t="str">
        <f>IF(SUM(E1185:G1187)=0,"",SUM(E1185:G1187))</f>
        <v/>
      </c>
      <c r="F1184" s="2465"/>
      <c r="G1184" s="2466"/>
      <c r="H1184" s="2467" t="str">
        <f>IF(SUM(H1185:J1187)=0,"",SUM(H1185:J1187))</f>
        <v/>
      </c>
      <c r="I1184" s="2465"/>
      <c r="J1184" s="2468"/>
    </row>
    <row r="1185" spans="1:10" s="29" customFormat="1" x14ac:dyDescent="0.2">
      <c r="A1185" s="1389"/>
      <c r="B1185" s="1390"/>
      <c r="C1185" s="1390"/>
      <c r="D1185" s="1390"/>
      <c r="E1185" s="2435"/>
      <c r="F1185" s="2435"/>
      <c r="G1185" s="2436"/>
      <c r="H1185" s="2437"/>
      <c r="I1185" s="2435"/>
      <c r="J1185" s="2438"/>
    </row>
    <row r="1186" spans="1:10" s="29" customFormat="1" ht="30" customHeight="1" x14ac:dyDescent="0.2">
      <c r="A1186" s="631"/>
      <c r="B1186" s="632"/>
      <c r="C1186" s="632"/>
      <c r="D1186" s="632"/>
      <c r="E1186" s="2439"/>
      <c r="F1186" s="2439"/>
      <c r="G1186" s="2440"/>
      <c r="H1186" s="2441"/>
      <c r="I1186" s="2439"/>
      <c r="J1186" s="2442"/>
    </row>
    <row r="1187" spans="1:10" s="29" customFormat="1" ht="15" thickBot="1" x14ac:dyDescent="0.25">
      <c r="A1187" s="619"/>
      <c r="B1187" s="620"/>
      <c r="C1187" s="620"/>
      <c r="D1187" s="620"/>
      <c r="E1187" s="2426"/>
      <c r="F1187" s="2426"/>
      <c r="G1187" s="2427"/>
      <c r="H1187" s="2428"/>
      <c r="I1187" s="2426"/>
      <c r="J1187" s="2429"/>
    </row>
    <row r="1188" spans="1:10" s="29" customFormat="1" ht="15" thickBot="1" x14ac:dyDescent="0.25">
      <c r="A1188" s="648" t="s">
        <v>830</v>
      </c>
      <c r="B1188" s="649"/>
      <c r="C1188" s="649"/>
      <c r="D1188" s="649"/>
      <c r="E1188" s="2430">
        <f>IF(SUM(E1189:G1191)=0,"",SUM(E1189:G1191))</f>
        <v>231</v>
      </c>
      <c r="F1188" s="2431"/>
      <c r="G1188" s="2432"/>
      <c r="H1188" s="2433" t="str">
        <f>IF(SUM(H1189:J1191)=0,"",SUM(H1189:J1191))</f>
        <v/>
      </c>
      <c r="I1188" s="2431"/>
      <c r="J1188" s="2434"/>
    </row>
    <row r="1189" spans="1:10" s="29" customFormat="1" x14ac:dyDescent="0.2">
      <c r="A1189" s="1387" t="s">
        <v>1075</v>
      </c>
      <c r="B1189" s="1388"/>
      <c r="C1189" s="1388"/>
      <c r="D1189" s="1388"/>
      <c r="E1189" s="2449">
        <v>231</v>
      </c>
      <c r="F1189" s="2449"/>
      <c r="G1189" s="2450"/>
      <c r="H1189" s="2451">
        <v>0</v>
      </c>
      <c r="I1189" s="2449"/>
      <c r="J1189" s="2452"/>
    </row>
    <row r="1190" spans="1:10" s="29" customFormat="1" ht="31.5" customHeight="1" x14ac:dyDescent="0.2">
      <c r="A1190" s="631"/>
      <c r="B1190" s="632"/>
      <c r="C1190" s="632"/>
      <c r="D1190" s="632"/>
      <c r="E1190" s="2453"/>
      <c r="F1190" s="2453"/>
      <c r="G1190" s="2454"/>
      <c r="H1190" s="2455"/>
      <c r="I1190" s="2453"/>
      <c r="J1190" s="2456"/>
    </row>
    <row r="1191" spans="1:10" s="29" customFormat="1" ht="15" thickBot="1" x14ac:dyDescent="0.25">
      <c r="A1191" s="619"/>
      <c r="B1191" s="620"/>
      <c r="C1191" s="620"/>
      <c r="D1191" s="620"/>
      <c r="E1191" s="1393"/>
      <c r="F1191" s="1393"/>
      <c r="G1191" s="1394"/>
      <c r="H1191" s="3072"/>
      <c r="I1191" s="1393"/>
      <c r="J1191" s="3073"/>
    </row>
    <row r="1192" spans="1:10" s="29" customFormat="1" ht="14.25" customHeight="1" thickBot="1" x14ac:dyDescent="0.25">
      <c r="A1192" s="1391" t="s">
        <v>831</v>
      </c>
      <c r="B1192" s="1392"/>
      <c r="C1192" s="1392"/>
      <c r="D1192" s="1392"/>
      <c r="E1192" s="3074" t="str">
        <f>IF(SUM(E1193:G1195)=0,"",SUM(E1193:G1195))</f>
        <v/>
      </c>
      <c r="F1192" s="3075"/>
      <c r="G1192" s="3076"/>
      <c r="H1192" s="3077" t="str">
        <f>IF(SUM(H1193:J1195)=0,"",SUM(H1193:J1195))</f>
        <v/>
      </c>
      <c r="I1192" s="3075"/>
      <c r="J1192" s="3078"/>
    </row>
    <row r="1193" spans="1:10" s="29" customFormat="1" x14ac:dyDescent="0.2">
      <c r="A1193" s="1370" t="s">
        <v>187</v>
      </c>
      <c r="B1193" s="1371"/>
      <c r="C1193" s="1371"/>
      <c r="D1193" s="1371"/>
      <c r="E1193" s="1372"/>
      <c r="F1193" s="1372"/>
      <c r="G1193" s="1372"/>
      <c r="H1193" s="1372"/>
      <c r="I1193" s="1372"/>
      <c r="J1193" s="1373"/>
    </row>
    <row r="1194" spans="1:10" s="29" customFormat="1" ht="29.25" customHeight="1" x14ac:dyDescent="0.2">
      <c r="A1194" s="1355" t="s">
        <v>832</v>
      </c>
      <c r="B1194" s="1356"/>
      <c r="C1194" s="1356"/>
      <c r="D1194" s="1356"/>
      <c r="E1194" s="3070"/>
      <c r="F1194" s="3070"/>
      <c r="G1194" s="3070"/>
      <c r="H1194" s="3070"/>
      <c r="I1194" s="3070"/>
      <c r="J1194" s="3071"/>
    </row>
    <row r="1195" spans="1:10" s="29" customFormat="1" ht="15" thickBot="1" x14ac:dyDescent="0.25">
      <c r="A1195" s="1359" t="s">
        <v>227</v>
      </c>
      <c r="B1195" s="1360"/>
      <c r="C1195" s="1360"/>
      <c r="D1195" s="1360"/>
      <c r="E1195" s="1381"/>
      <c r="F1195" s="1381"/>
      <c r="G1195" s="1381"/>
      <c r="H1195" s="1381"/>
      <c r="I1195" s="1381"/>
      <c r="J1195" s="1382"/>
    </row>
    <row r="1196" spans="1:10" s="29" customFormat="1" ht="15" thickBot="1" x14ac:dyDescent="0.25">
      <c r="A1196" s="1363" t="s">
        <v>833</v>
      </c>
      <c r="B1196" s="674"/>
      <c r="C1196" s="674"/>
      <c r="D1196" s="1364"/>
      <c r="E1196" s="1365">
        <f>IF(SUM(E1197:G1199)=0,"",SUM(E1197:G1199))</f>
        <v>22715</v>
      </c>
      <c r="F1196" s="1366"/>
      <c r="G1196" s="1367"/>
      <c r="H1196" s="1368">
        <f>IF(SUM(H1197:J1199)=0,"",SUM(H1197:J1199))</f>
        <v>35488</v>
      </c>
      <c r="I1196" s="1366"/>
      <c r="J1196" s="1369"/>
    </row>
    <row r="1197" spans="1:10" s="29" customFormat="1" x14ac:dyDescent="0.2">
      <c r="A1197" s="1370" t="s">
        <v>1088</v>
      </c>
      <c r="B1197" s="1371"/>
      <c r="C1197" s="1371"/>
      <c r="D1197" s="1371"/>
      <c r="E1197" s="1372">
        <v>22715</v>
      </c>
      <c r="F1197" s="1372"/>
      <c r="G1197" s="1372"/>
      <c r="H1197" s="1372">
        <v>35488</v>
      </c>
      <c r="I1197" s="1372"/>
      <c r="J1197" s="1373"/>
    </row>
    <row r="1198" spans="1:10" s="29" customFormat="1" x14ac:dyDescent="0.2">
      <c r="A1198" s="1355"/>
      <c r="B1198" s="1356"/>
      <c r="C1198" s="1356"/>
      <c r="D1198" s="1356"/>
      <c r="E1198" s="1357"/>
      <c r="F1198" s="1357"/>
      <c r="G1198" s="1357"/>
      <c r="H1198" s="1357"/>
      <c r="I1198" s="1357"/>
      <c r="J1198" s="1358"/>
    </row>
    <row r="1199" spans="1:10" s="29" customFormat="1" ht="15" thickBot="1" x14ac:dyDescent="0.25">
      <c r="A1199" s="1359"/>
      <c r="B1199" s="1360"/>
      <c r="C1199" s="1360"/>
      <c r="D1199" s="1360"/>
      <c r="E1199" s="1361"/>
      <c r="F1199" s="1361"/>
      <c r="G1199" s="1361"/>
      <c r="H1199" s="1361"/>
      <c r="I1199" s="1361"/>
      <c r="J1199" s="1362"/>
    </row>
    <row r="1200" spans="1:10" s="29" customFormat="1" x14ac:dyDescent="0.2">
      <c r="A1200" s="395"/>
      <c r="B1200" s="395"/>
      <c r="C1200" s="395"/>
      <c r="D1200" s="395"/>
      <c r="E1200" s="401"/>
      <c r="F1200" s="401"/>
      <c r="G1200" s="401"/>
      <c r="H1200" s="401"/>
      <c r="I1200" s="401"/>
      <c r="J1200" s="401"/>
    </row>
    <row r="1201" spans="1:10" s="29" customFormat="1" x14ac:dyDescent="0.2">
      <c r="A1201" s="674" t="s">
        <v>834</v>
      </c>
      <c r="B1201" s="674"/>
      <c r="C1201" s="674"/>
      <c r="D1201" s="674"/>
      <c r="E1201" s="674"/>
      <c r="F1201" s="674"/>
      <c r="G1201" s="674"/>
      <c r="H1201" s="674"/>
      <c r="I1201" s="674"/>
      <c r="J1201" s="674"/>
    </row>
    <row r="1202" spans="1:10" s="29" customFormat="1" x14ac:dyDescent="0.2">
      <c r="A1202" s="395"/>
      <c r="B1202" s="395"/>
      <c r="C1202" s="395"/>
      <c r="D1202" s="395"/>
      <c r="E1202" s="395"/>
      <c r="F1202" s="395"/>
      <c r="G1202" s="395"/>
      <c r="H1202" s="395"/>
      <c r="I1202" s="395"/>
      <c r="J1202" s="395"/>
    </row>
    <row r="1203" spans="1:10" s="29" customFormat="1" ht="42" customHeight="1" x14ac:dyDescent="0.2">
      <c r="A1203" s="1225"/>
      <c r="B1203" s="1226"/>
      <c r="C1203" s="1226"/>
      <c r="D1203" s="1226"/>
      <c r="E1203" s="1226"/>
      <c r="F1203" s="1226"/>
      <c r="G1203" s="1226"/>
      <c r="H1203" s="1226"/>
      <c r="I1203" s="1226"/>
      <c r="J1203" s="1227"/>
    </row>
    <row r="1204" spans="1:10" s="29" customFormat="1" x14ac:dyDescent="0.2">
      <c r="A1204" s="228"/>
      <c r="B1204" s="228"/>
      <c r="C1204" s="228"/>
      <c r="D1204" s="228"/>
      <c r="E1204" s="228"/>
      <c r="F1204" s="228"/>
      <c r="G1204" s="228"/>
      <c r="H1204" s="228"/>
      <c r="I1204" s="228"/>
      <c r="J1204" s="228"/>
    </row>
    <row r="1205" spans="1:10" s="29" customFormat="1" ht="43.5" customHeight="1" x14ac:dyDescent="0.2">
      <c r="A1205" s="42" t="s">
        <v>315</v>
      </c>
      <c r="B1205" s="899" t="s">
        <v>835</v>
      </c>
      <c r="C1205" s="899"/>
      <c r="D1205" s="899"/>
      <c r="E1205" s="899"/>
      <c r="F1205" s="899"/>
      <c r="G1205" s="899"/>
      <c r="H1205" s="899"/>
      <c r="I1205" s="899"/>
      <c r="J1205" s="899"/>
    </row>
    <row r="1206" spans="1:10" s="29" customFormat="1" ht="15" thickBot="1" x14ac:dyDescent="0.25">
      <c r="A1206" s="42"/>
      <c r="B1206" s="95"/>
      <c r="C1206" s="95"/>
      <c r="D1206" s="95"/>
      <c r="E1206" s="95"/>
      <c r="F1206" s="95"/>
      <c r="G1206" s="95"/>
      <c r="H1206" s="95"/>
      <c r="I1206" s="95"/>
      <c r="J1206" s="95"/>
    </row>
    <row r="1207" spans="1:10" s="29" customFormat="1" ht="15" thickTop="1" x14ac:dyDescent="0.2">
      <c r="A1207" s="1330" t="s">
        <v>836</v>
      </c>
      <c r="B1207" s="1347"/>
      <c r="C1207" s="1347"/>
      <c r="D1207" s="1347"/>
      <c r="E1207" s="851" t="s">
        <v>22</v>
      </c>
      <c r="F1207" s="852"/>
      <c r="G1207" s="852"/>
      <c r="H1207" s="1350" t="s">
        <v>23</v>
      </c>
      <c r="I1207" s="852"/>
      <c r="J1207" s="853"/>
    </row>
    <row r="1208" spans="1:10" s="29" customFormat="1" x14ac:dyDescent="0.2">
      <c r="A1208" s="1348"/>
      <c r="B1208" s="1349"/>
      <c r="C1208" s="1349"/>
      <c r="D1208" s="1349"/>
      <c r="E1208" s="1351" t="s">
        <v>306</v>
      </c>
      <c r="F1208" s="1352"/>
      <c r="G1208" s="1352"/>
      <c r="H1208" s="1353" t="s">
        <v>306</v>
      </c>
      <c r="I1208" s="1352"/>
      <c r="J1208" s="1354"/>
    </row>
    <row r="1209" spans="1:10" s="29" customFormat="1" ht="43.5" thickBot="1" x14ac:dyDescent="0.25">
      <c r="A1209" s="1348"/>
      <c r="B1209" s="1349"/>
      <c r="C1209" s="1349"/>
      <c r="D1209" s="1349"/>
      <c r="E1209" s="108" t="s">
        <v>316</v>
      </c>
      <c r="F1209" s="109" t="s">
        <v>317</v>
      </c>
      <c r="G1209" s="109" t="s">
        <v>318</v>
      </c>
      <c r="H1209" s="110" t="s">
        <v>316</v>
      </c>
      <c r="I1209" s="109" t="s">
        <v>317</v>
      </c>
      <c r="J1209" s="111" t="s">
        <v>318</v>
      </c>
    </row>
    <row r="1210" spans="1:10" s="29" customFormat="1" ht="15" thickTop="1" x14ac:dyDescent="0.2">
      <c r="A1210" s="2387" t="s">
        <v>319</v>
      </c>
      <c r="B1210" s="2388"/>
      <c r="C1210" s="2388"/>
      <c r="D1210" s="2388"/>
      <c r="E1210" s="311"/>
      <c r="F1210" s="312"/>
      <c r="G1210" s="312"/>
      <c r="H1210" s="313"/>
      <c r="I1210" s="312"/>
      <c r="J1210" s="314"/>
    </row>
    <row r="1211" spans="1:10" s="29" customFormat="1" ht="15" thickBot="1" x14ac:dyDescent="0.25">
      <c r="A1211" s="2422" t="s">
        <v>320</v>
      </c>
      <c r="B1211" s="2423"/>
      <c r="C1211" s="2423"/>
      <c r="D1211" s="2423"/>
      <c r="E1211" s="315"/>
      <c r="F1211" s="316"/>
      <c r="G1211" s="316"/>
      <c r="H1211" s="317"/>
      <c r="I1211" s="316"/>
      <c r="J1211" s="318"/>
    </row>
    <row r="1212" spans="1:10" s="29" customFormat="1" ht="15" thickBot="1" x14ac:dyDescent="0.25">
      <c r="A1212" s="1186" t="s">
        <v>84</v>
      </c>
      <c r="B1212" s="1187"/>
      <c r="C1212" s="1187"/>
      <c r="D1212" s="1187"/>
      <c r="E1212" s="319" t="str">
        <f t="shared" ref="E1212:J1212" si="41">IF(SUM(E1210:E1211)=0,"",SUM(E1210:E1211))</f>
        <v/>
      </c>
      <c r="F1212" s="320" t="str">
        <f t="shared" si="41"/>
        <v/>
      </c>
      <c r="G1212" s="320" t="str">
        <f t="shared" si="41"/>
        <v/>
      </c>
      <c r="H1212" s="321" t="str">
        <f t="shared" si="41"/>
        <v/>
      </c>
      <c r="I1212" s="320" t="str">
        <f t="shared" si="41"/>
        <v/>
      </c>
      <c r="J1212" s="322" t="str">
        <f t="shared" si="41"/>
        <v/>
      </c>
    </row>
    <row r="1213" spans="1:10" s="29" customFormat="1" ht="15" thickTop="1" x14ac:dyDescent="0.2">
      <c r="A1213" s="87"/>
      <c r="B1213" s="87"/>
      <c r="C1213" s="87"/>
      <c r="D1213" s="87"/>
      <c r="E1213" s="88"/>
      <c r="F1213" s="88"/>
      <c r="G1213" s="88"/>
      <c r="H1213" s="88"/>
      <c r="I1213" s="89"/>
      <c r="J1213" s="89"/>
    </row>
    <row r="1214" spans="1:10" s="29" customFormat="1" x14ac:dyDescent="0.2">
      <c r="A1214" s="767" t="s">
        <v>838</v>
      </c>
      <c r="B1214" s="767"/>
      <c r="C1214" s="767"/>
      <c r="D1214" s="767"/>
      <c r="E1214" s="767"/>
      <c r="F1214" s="767"/>
      <c r="G1214" s="767"/>
      <c r="H1214" s="767"/>
      <c r="I1214" s="767"/>
      <c r="J1214" s="767"/>
    </row>
    <row r="1215" spans="1:10" s="29" customFormat="1" x14ac:dyDescent="0.2">
      <c r="A1215" s="225"/>
      <c r="B1215" s="225"/>
      <c r="C1215" s="225"/>
      <c r="D1215" s="225"/>
      <c r="E1215" s="225"/>
      <c r="F1215" s="225"/>
      <c r="G1215" s="225"/>
      <c r="H1215" s="225"/>
      <c r="I1215" s="225"/>
      <c r="J1215" s="225"/>
    </row>
    <row r="1216" spans="1:10" s="29" customFormat="1" ht="30.75" customHeight="1" x14ac:dyDescent="0.2">
      <c r="A1216" s="763"/>
      <c r="B1216" s="764"/>
      <c r="C1216" s="764"/>
      <c r="D1216" s="764"/>
      <c r="E1216" s="764"/>
      <c r="F1216" s="764"/>
      <c r="G1216" s="764"/>
      <c r="H1216" s="764"/>
      <c r="I1216" s="764"/>
      <c r="J1216" s="765"/>
    </row>
    <row r="1217" spans="1:10" s="29" customFormat="1" x14ac:dyDescent="0.2">
      <c r="A1217" s="352"/>
      <c r="B1217" s="352"/>
      <c r="C1217" s="352"/>
      <c r="D1217" s="352"/>
      <c r="E1217" s="352"/>
      <c r="F1217" s="352"/>
      <c r="G1217" s="352"/>
      <c r="H1217" s="352"/>
      <c r="I1217" s="352"/>
      <c r="J1217" s="352"/>
    </row>
    <row r="1218" spans="1:10" s="29" customFormat="1" x14ac:dyDescent="0.2">
      <c r="A1218" s="357" t="s">
        <v>986</v>
      </c>
      <c r="B1218" s="899" t="s">
        <v>987</v>
      </c>
      <c r="C1218" s="899"/>
      <c r="D1218" s="899"/>
      <c r="E1218" s="899"/>
      <c r="F1218" s="899"/>
      <c r="G1218" s="899"/>
      <c r="H1218" s="899"/>
      <c r="I1218" s="899"/>
      <c r="J1218" s="899"/>
    </row>
    <row r="1219" spans="1:10" s="29" customFormat="1" ht="56.25" customHeight="1" x14ac:dyDescent="0.2">
      <c r="A1219" s="352"/>
      <c r="B1219" s="352"/>
      <c r="C1219" s="352"/>
      <c r="D1219" s="352"/>
      <c r="E1219" s="352"/>
      <c r="F1219" s="352"/>
      <c r="G1219" s="352"/>
      <c r="H1219" s="352"/>
      <c r="I1219" s="352"/>
      <c r="J1219" s="352"/>
    </row>
    <row r="1220" spans="1:10" s="29" customFormat="1" ht="15" thickBot="1" x14ac:dyDescent="0.25">
      <c r="A1220" s="225"/>
      <c r="B1220" s="225"/>
      <c r="C1220" s="225"/>
      <c r="D1220" s="225"/>
      <c r="E1220" s="225"/>
      <c r="F1220" s="225"/>
      <c r="G1220" s="225"/>
      <c r="H1220" s="225"/>
      <c r="I1220" s="225"/>
      <c r="J1220" s="225"/>
    </row>
    <row r="1221" spans="1:10" s="29" customFormat="1" ht="15" thickTop="1" x14ac:dyDescent="0.2">
      <c r="A1221" s="1330" t="s">
        <v>839</v>
      </c>
      <c r="B1221" s="1347"/>
      <c r="C1221" s="1347"/>
      <c r="D1221" s="1347"/>
      <c r="E1221" s="851" t="s">
        <v>22</v>
      </c>
      <c r="F1221" s="852"/>
      <c r="G1221" s="852"/>
      <c r="H1221" s="1350" t="s">
        <v>23</v>
      </c>
      <c r="I1221" s="852"/>
      <c r="J1221" s="853"/>
    </row>
    <row r="1222" spans="1:10" s="29" customFormat="1" x14ac:dyDescent="0.2">
      <c r="A1222" s="1348"/>
      <c r="B1222" s="1349"/>
      <c r="C1222" s="1349"/>
      <c r="D1222" s="1349"/>
      <c r="E1222" s="1351" t="s">
        <v>306</v>
      </c>
      <c r="F1222" s="1352"/>
      <c r="G1222" s="1352"/>
      <c r="H1222" s="1353" t="s">
        <v>306</v>
      </c>
      <c r="I1222" s="1352"/>
      <c r="J1222" s="1354"/>
    </row>
    <row r="1223" spans="1:10" s="29" customFormat="1" ht="43.5" thickBot="1" x14ac:dyDescent="0.25">
      <c r="A1223" s="1348"/>
      <c r="B1223" s="1349"/>
      <c r="C1223" s="1349"/>
      <c r="D1223" s="1349"/>
      <c r="E1223" s="108" t="s">
        <v>316</v>
      </c>
      <c r="F1223" s="109" t="s">
        <v>317</v>
      </c>
      <c r="G1223" s="109" t="s">
        <v>318</v>
      </c>
      <c r="H1223" s="110" t="s">
        <v>316</v>
      </c>
      <c r="I1223" s="109" t="s">
        <v>317</v>
      </c>
      <c r="J1223" s="111" t="s">
        <v>318</v>
      </c>
    </row>
    <row r="1224" spans="1:10" s="29" customFormat="1" ht="15" thickTop="1" x14ac:dyDescent="0.2">
      <c r="A1224" s="2387" t="s">
        <v>319</v>
      </c>
      <c r="B1224" s="2388"/>
      <c r="C1224" s="2388"/>
      <c r="D1224" s="2388"/>
      <c r="E1224" s="311"/>
      <c r="F1224" s="312"/>
      <c r="G1224" s="312"/>
      <c r="H1224" s="402"/>
      <c r="I1224" s="312"/>
      <c r="J1224" s="314"/>
    </row>
    <row r="1225" spans="1:10" s="29" customFormat="1" ht="15" thickBot="1" x14ac:dyDescent="0.25">
      <c r="A1225" s="2422" t="s">
        <v>321</v>
      </c>
      <c r="B1225" s="2423"/>
      <c r="C1225" s="2423"/>
      <c r="D1225" s="2423"/>
      <c r="E1225" s="315"/>
      <c r="F1225" s="316"/>
      <c r="G1225" s="316"/>
      <c r="H1225" s="403"/>
      <c r="I1225" s="316"/>
      <c r="J1225" s="318"/>
    </row>
    <row r="1226" spans="1:10" s="29" customFormat="1" ht="15" thickBot="1" x14ac:dyDescent="0.25">
      <c r="A1226" s="1186" t="s">
        <v>84</v>
      </c>
      <c r="B1226" s="1187"/>
      <c r="C1226" s="1187"/>
      <c r="D1226" s="1187"/>
      <c r="E1226" s="319" t="str">
        <f t="shared" ref="E1226:J1226" si="42">IF(SUM(E1224:E1225)=0,"",SUM(E1224:E1225))</f>
        <v/>
      </c>
      <c r="F1226" s="320" t="str">
        <f t="shared" si="42"/>
        <v/>
      </c>
      <c r="G1226" s="320" t="str">
        <f t="shared" si="42"/>
        <v/>
      </c>
      <c r="H1226" s="404" t="str">
        <f t="shared" si="42"/>
        <v/>
      </c>
      <c r="I1226" s="320" t="str">
        <f t="shared" si="42"/>
        <v/>
      </c>
      <c r="J1226" s="322" t="str">
        <f t="shared" si="42"/>
        <v/>
      </c>
    </row>
    <row r="1227" spans="1:10" s="29" customFormat="1" ht="15" thickTop="1" x14ac:dyDescent="0.2">
      <c r="A1227" s="87"/>
      <c r="B1227" s="87"/>
      <c r="C1227" s="87"/>
      <c r="D1227" s="87"/>
      <c r="E1227" s="88"/>
      <c r="F1227" s="88"/>
      <c r="G1227" s="88"/>
      <c r="H1227" s="88"/>
      <c r="I1227" s="89"/>
      <c r="J1227" s="89"/>
    </row>
    <row r="1228" spans="1:10" s="29" customFormat="1" x14ac:dyDescent="0.2">
      <c r="A1228" s="767" t="s">
        <v>837</v>
      </c>
      <c r="B1228" s="767"/>
      <c r="C1228" s="767"/>
      <c r="D1228" s="767"/>
      <c r="E1228" s="767"/>
      <c r="F1228" s="767"/>
      <c r="G1228" s="767"/>
      <c r="H1228" s="767"/>
      <c r="I1228" s="767"/>
      <c r="J1228" s="767"/>
    </row>
    <row r="1229" spans="1:10" s="29" customFormat="1" x14ac:dyDescent="0.2">
      <c r="A1229" s="225"/>
      <c r="B1229" s="225"/>
      <c r="C1229" s="225"/>
      <c r="D1229" s="225"/>
      <c r="E1229" s="225"/>
      <c r="F1229" s="225"/>
      <c r="G1229" s="225"/>
      <c r="H1229" s="225"/>
      <c r="I1229" s="225"/>
      <c r="J1229" s="225"/>
    </row>
    <row r="1230" spans="1:10" s="29" customFormat="1" x14ac:dyDescent="0.2">
      <c r="A1230" s="763"/>
      <c r="B1230" s="764"/>
      <c r="C1230" s="764"/>
      <c r="D1230" s="764"/>
      <c r="E1230" s="764"/>
      <c r="F1230" s="764"/>
      <c r="G1230" s="764"/>
      <c r="H1230" s="764"/>
      <c r="I1230" s="764"/>
      <c r="J1230" s="765"/>
    </row>
    <row r="1231" spans="1:10" s="29" customFormat="1" x14ac:dyDescent="0.2">
      <c r="A1231" s="225"/>
      <c r="B1231" s="225"/>
      <c r="C1231" s="225"/>
      <c r="D1231" s="225"/>
      <c r="E1231" s="225"/>
      <c r="F1231" s="225"/>
      <c r="G1231" s="225"/>
      <c r="H1231" s="225"/>
      <c r="I1231" s="225"/>
      <c r="J1231" s="225"/>
    </row>
    <row r="1232" spans="1:10" s="29" customFormat="1" x14ac:dyDescent="0.2">
      <c r="A1232" s="2345"/>
      <c r="B1232" s="2345"/>
      <c r="C1232" s="2345"/>
      <c r="D1232" s="2345"/>
      <c r="E1232" s="2345"/>
      <c r="F1232" s="2345"/>
      <c r="G1232" s="2345"/>
      <c r="H1232" s="2345"/>
      <c r="I1232" s="2345"/>
      <c r="J1232" s="2345"/>
    </row>
    <row r="1233" spans="1:10" s="29" customFormat="1" ht="28.5" x14ac:dyDescent="0.2">
      <c r="A1233" s="49" t="s">
        <v>322</v>
      </c>
      <c r="B1233" s="1159" t="s">
        <v>1011</v>
      </c>
      <c r="C1233" s="1159"/>
      <c r="D1233" s="1159"/>
      <c r="E1233" s="1159"/>
      <c r="F1233" s="1159"/>
      <c r="G1233" s="1159"/>
      <c r="H1233" s="1159"/>
      <c r="I1233" s="1159"/>
      <c r="J1233" s="1159"/>
    </row>
    <row r="1234" spans="1:10" s="29" customFormat="1" ht="54" customHeight="1" thickBot="1" x14ac:dyDescent="0.25">
      <c r="A1234" s="82"/>
      <c r="B1234" s="82"/>
      <c r="C1234" s="82"/>
      <c r="D1234" s="82"/>
      <c r="E1234" s="82"/>
      <c r="F1234" s="82"/>
      <c r="G1234" s="82"/>
      <c r="H1234" s="82"/>
      <c r="I1234" s="82"/>
      <c r="J1234" s="82"/>
    </row>
    <row r="1235" spans="1:10" s="29" customFormat="1" ht="84.95" customHeight="1" thickTop="1" thickBot="1" x14ac:dyDescent="0.25">
      <c r="A1235" s="1422" t="s">
        <v>217</v>
      </c>
      <c r="B1235" s="1423"/>
      <c r="C1235" s="1423"/>
      <c r="D1235" s="1423"/>
      <c r="E1235" s="1423"/>
      <c r="F1235" s="1423"/>
      <c r="G1235" s="1423" t="s">
        <v>96</v>
      </c>
      <c r="H1235" s="1401"/>
      <c r="I1235" s="1425" t="s">
        <v>97</v>
      </c>
      <c r="J1235" s="1426"/>
    </row>
    <row r="1236" spans="1:10" s="29" customFormat="1" ht="63.75" customHeight="1" thickTop="1" x14ac:dyDescent="0.2">
      <c r="A1236" s="2411" t="s">
        <v>1000</v>
      </c>
      <c r="B1236" s="2412"/>
      <c r="C1236" s="2412"/>
      <c r="D1236" s="2412"/>
      <c r="E1236" s="2412"/>
      <c r="F1236" s="2412"/>
      <c r="G1236" s="2418"/>
      <c r="H1236" s="2419"/>
      <c r="I1236" s="2420"/>
      <c r="J1236" s="2421"/>
    </row>
    <row r="1237" spans="1:10" s="29" customFormat="1" ht="63.75" customHeight="1" x14ac:dyDescent="0.2">
      <c r="A1237" s="2413" t="s">
        <v>323</v>
      </c>
      <c r="B1237" s="949"/>
      <c r="C1237" s="949"/>
      <c r="D1237" s="949"/>
      <c r="E1237" s="949"/>
      <c r="F1237" s="949"/>
      <c r="G1237" s="2414"/>
      <c r="H1237" s="2415"/>
      <c r="I1237" s="2416"/>
      <c r="J1237" s="2417"/>
    </row>
    <row r="1238" spans="1:10" s="29" customFormat="1" ht="49.5" customHeight="1" x14ac:dyDescent="0.2">
      <c r="A1238" s="2413" t="s">
        <v>324</v>
      </c>
      <c r="B1238" s="949"/>
      <c r="C1238" s="949"/>
      <c r="D1238" s="949"/>
      <c r="E1238" s="949"/>
      <c r="F1238" s="949"/>
      <c r="G1238" s="2414"/>
      <c r="H1238" s="2415"/>
      <c r="I1238" s="2416"/>
      <c r="J1238" s="2417"/>
    </row>
    <row r="1239" spans="1:10" s="29" customFormat="1" ht="43.5" customHeight="1" x14ac:dyDescent="0.2">
      <c r="A1239" s="2413" t="s">
        <v>325</v>
      </c>
      <c r="B1239" s="949"/>
      <c r="C1239" s="949"/>
      <c r="D1239" s="949"/>
      <c r="E1239" s="949"/>
      <c r="F1239" s="949"/>
      <c r="G1239" s="2414"/>
      <c r="H1239" s="2415"/>
      <c r="I1239" s="2416"/>
      <c r="J1239" s="2417"/>
    </row>
    <row r="1240" spans="1:10" s="29" customFormat="1" ht="45" customHeight="1" thickBot="1" x14ac:dyDescent="0.25">
      <c r="A1240" s="2405" t="s">
        <v>326</v>
      </c>
      <c r="B1240" s="2406"/>
      <c r="C1240" s="2406"/>
      <c r="D1240" s="2406"/>
      <c r="E1240" s="2406"/>
      <c r="F1240" s="2406"/>
      <c r="G1240" s="2407"/>
      <c r="H1240" s="2408"/>
      <c r="I1240" s="2409"/>
      <c r="J1240" s="2410"/>
    </row>
    <row r="1241" spans="1:10" s="29" customFormat="1" ht="15" thickTop="1" x14ac:dyDescent="0.2">
      <c r="A1241" s="34"/>
      <c r="B1241" s="34"/>
      <c r="C1241" s="34"/>
      <c r="D1241" s="34"/>
      <c r="E1241" s="34"/>
      <c r="F1241" s="34"/>
      <c r="G1241" s="112"/>
      <c r="H1241" s="112"/>
      <c r="I1241" s="112"/>
      <c r="J1241" s="112"/>
    </row>
    <row r="1242" spans="1:10" s="29" customFormat="1" x14ac:dyDescent="0.2">
      <c r="A1242" s="34"/>
      <c r="B1242" s="34"/>
      <c r="C1242" s="34"/>
      <c r="D1242" s="34"/>
      <c r="E1242" s="34"/>
      <c r="F1242" s="34"/>
      <c r="G1242" s="112"/>
      <c r="H1242" s="112"/>
      <c r="I1242" s="112"/>
      <c r="J1242" s="112"/>
    </row>
    <row r="1243" spans="1:10" s="29" customFormat="1" x14ac:dyDescent="0.2">
      <c r="A1243" s="113" t="s">
        <v>327</v>
      </c>
      <c r="B1243" s="1159" t="s">
        <v>328</v>
      </c>
      <c r="C1243" s="1159"/>
      <c r="D1243" s="1159"/>
      <c r="E1243" s="1159"/>
      <c r="F1243" s="1159"/>
      <c r="G1243" s="1159"/>
      <c r="H1243" s="1159"/>
      <c r="I1243" s="1159"/>
      <c r="J1243" s="1159"/>
    </row>
    <row r="1244" spans="1:10" s="29" customFormat="1" ht="15" thickBot="1" x14ac:dyDescent="0.25">
      <c r="A1244" s="82"/>
      <c r="B1244" s="82"/>
      <c r="C1244" s="82"/>
      <c r="D1244" s="82"/>
      <c r="E1244" s="82"/>
      <c r="F1244" s="82"/>
      <c r="G1244" s="82"/>
      <c r="H1244" s="82"/>
      <c r="I1244" s="82"/>
      <c r="J1244" s="82"/>
    </row>
    <row r="1245" spans="1:10" s="29" customFormat="1" ht="34.5" customHeight="1" thickTop="1" x14ac:dyDescent="0.2">
      <c r="A1245" s="1330" t="s">
        <v>217</v>
      </c>
      <c r="B1245" s="1331"/>
      <c r="C1245" s="1331"/>
      <c r="D1245" s="1331"/>
      <c r="E1245" s="851" t="s">
        <v>96</v>
      </c>
      <c r="F1245" s="852"/>
      <c r="G1245" s="852"/>
      <c r="H1245" s="851" t="s">
        <v>97</v>
      </c>
      <c r="I1245" s="852"/>
      <c r="J1245" s="853"/>
    </row>
    <row r="1246" spans="1:10" s="29" customFormat="1" ht="29.25" thickBot="1" x14ac:dyDescent="0.25">
      <c r="A1246" s="1333"/>
      <c r="B1246" s="1164"/>
      <c r="C1246" s="1164"/>
      <c r="D1246" s="1164"/>
      <c r="E1246" s="114" t="s">
        <v>329</v>
      </c>
      <c r="F1246" s="115" t="s">
        <v>330</v>
      </c>
      <c r="G1246" s="115" t="s">
        <v>331</v>
      </c>
      <c r="H1246" s="114" t="s">
        <v>329</v>
      </c>
      <c r="I1246" s="115" t="s">
        <v>330</v>
      </c>
      <c r="J1246" s="116" t="s">
        <v>331</v>
      </c>
    </row>
    <row r="1247" spans="1:10" s="29" customFormat="1" ht="15" thickTop="1" x14ac:dyDescent="0.2">
      <c r="A1247" s="1427" t="s">
        <v>332</v>
      </c>
      <c r="B1247" s="1428"/>
      <c r="C1247" s="1428"/>
      <c r="D1247" s="1428"/>
      <c r="E1247" s="543">
        <v>354593</v>
      </c>
      <c r="F1247" s="544" t="s">
        <v>135</v>
      </c>
      <c r="G1247" s="544" t="s">
        <v>135</v>
      </c>
      <c r="H1247" s="543">
        <v>220989</v>
      </c>
      <c r="I1247" s="545" t="s">
        <v>135</v>
      </c>
      <c r="J1247" s="546" t="s">
        <v>135</v>
      </c>
    </row>
    <row r="1248" spans="1:10" s="29" customFormat="1" x14ac:dyDescent="0.2">
      <c r="A1248" s="1327" t="s">
        <v>333</v>
      </c>
      <c r="B1248" s="1328"/>
      <c r="C1248" s="1328"/>
      <c r="D1248" s="1328"/>
      <c r="E1248" s="547" t="s">
        <v>135</v>
      </c>
      <c r="F1248" s="548">
        <v>74465</v>
      </c>
      <c r="G1248" s="549">
        <v>21</v>
      </c>
      <c r="H1248" s="547" t="s">
        <v>135</v>
      </c>
      <c r="I1248" s="548">
        <v>46408</v>
      </c>
      <c r="J1248" s="550">
        <v>21</v>
      </c>
    </row>
    <row r="1249" spans="1:10" s="29" customFormat="1" ht="29.25" customHeight="1" x14ac:dyDescent="0.2">
      <c r="A1249" s="1327" t="s">
        <v>334</v>
      </c>
      <c r="B1249" s="1328">
        <v>39</v>
      </c>
      <c r="C1249" s="1328">
        <v>9</v>
      </c>
      <c r="D1249" s="1328">
        <v>23</v>
      </c>
      <c r="E1249" s="551">
        <v>91447</v>
      </c>
      <c r="F1249" s="589"/>
      <c r="G1249" s="549">
        <v>21</v>
      </c>
      <c r="H1249" s="551">
        <v>107410</v>
      </c>
      <c r="I1249" s="548"/>
      <c r="J1249" s="550">
        <v>21</v>
      </c>
    </row>
    <row r="1250" spans="1:10" s="29" customFormat="1" x14ac:dyDescent="0.2">
      <c r="A1250" s="1327" t="s">
        <v>335</v>
      </c>
      <c r="B1250" s="1328"/>
      <c r="C1250" s="1328"/>
      <c r="D1250" s="1328"/>
      <c r="E1250" s="551">
        <v>137858</v>
      </c>
      <c r="F1250" s="589"/>
      <c r="G1250" s="549"/>
      <c r="H1250" s="551">
        <v>1622</v>
      </c>
      <c r="I1250" s="548"/>
      <c r="J1250" s="550"/>
    </row>
    <row r="1251" spans="1:10" s="29" customFormat="1" x14ac:dyDescent="0.2">
      <c r="A1251" s="1259" t="s">
        <v>1001</v>
      </c>
      <c r="B1251" s="1329"/>
      <c r="C1251" s="1329"/>
      <c r="D1251" s="1329"/>
      <c r="E1251" s="551"/>
      <c r="F1251" s="589"/>
      <c r="G1251" s="549"/>
      <c r="H1251" s="551"/>
      <c r="I1251" s="548"/>
      <c r="J1251" s="550"/>
    </row>
    <row r="1252" spans="1:10" s="29" customFormat="1" x14ac:dyDescent="0.2">
      <c r="A1252" s="1327" t="s">
        <v>336</v>
      </c>
      <c r="B1252" s="1328"/>
      <c r="C1252" s="1328"/>
      <c r="D1252" s="1328"/>
      <c r="E1252" s="551">
        <v>0</v>
      </c>
      <c r="F1252" s="589"/>
      <c r="G1252" s="535"/>
      <c r="H1252" s="551">
        <v>0</v>
      </c>
      <c r="I1252" s="548"/>
      <c r="J1252" s="552"/>
    </row>
    <row r="1253" spans="1:10" s="29" customFormat="1" x14ac:dyDescent="0.2">
      <c r="A1253" s="1327" t="s">
        <v>337</v>
      </c>
      <c r="B1253" s="1328"/>
      <c r="C1253" s="1328"/>
      <c r="D1253" s="1328"/>
      <c r="E1253" s="551"/>
      <c r="F1253" s="589"/>
      <c r="G1253" s="535"/>
      <c r="H1253" s="551"/>
      <c r="I1253" s="548"/>
      <c r="J1253" s="552"/>
    </row>
    <row r="1254" spans="1:10" s="29" customFormat="1" ht="15" thickBot="1" x14ac:dyDescent="0.25">
      <c r="A1254" s="2422" t="s">
        <v>227</v>
      </c>
      <c r="B1254" s="2423"/>
      <c r="C1254" s="2423"/>
      <c r="D1254" s="2423"/>
      <c r="E1254" s="553">
        <v>-288154</v>
      </c>
      <c r="F1254" s="590"/>
      <c r="G1254" s="532"/>
      <c r="H1254" s="553">
        <v>-365120</v>
      </c>
      <c r="I1254" s="554"/>
      <c r="J1254" s="555"/>
    </row>
    <row r="1255" spans="1:10" s="29" customFormat="1" ht="15" thickBot="1" x14ac:dyDescent="0.25">
      <c r="A1255" s="1008" t="s">
        <v>84</v>
      </c>
      <c r="B1255" s="1009">
        <v>2595</v>
      </c>
      <c r="C1255" s="1009">
        <v>597</v>
      </c>
      <c r="D1255" s="1009">
        <v>23</v>
      </c>
      <c r="E1255" s="556">
        <f>SUM(E1247:E1254)</f>
        <v>295744</v>
      </c>
      <c r="F1255" s="591" t="s">
        <v>338</v>
      </c>
      <c r="G1255" s="558"/>
      <c r="H1255" s="556">
        <f>SUM(H1247:H1254)</f>
        <v>-35099</v>
      </c>
      <c r="I1255" s="557" t="s">
        <v>338</v>
      </c>
      <c r="J1255" s="559"/>
    </row>
    <row r="1256" spans="1:10" s="29" customFormat="1" x14ac:dyDescent="0.2">
      <c r="A1256" s="2424" t="s">
        <v>339</v>
      </c>
      <c r="B1256" s="2214"/>
      <c r="C1256" s="2214"/>
      <c r="D1256" s="2214">
        <v>23</v>
      </c>
      <c r="E1256" s="560" t="s">
        <v>135</v>
      </c>
      <c r="F1256" s="592">
        <v>44095</v>
      </c>
      <c r="G1256" s="561">
        <v>21</v>
      </c>
      <c r="H1256" s="560" t="s">
        <v>135</v>
      </c>
      <c r="I1256" s="562">
        <v>0</v>
      </c>
      <c r="J1256" s="563">
        <v>21</v>
      </c>
    </row>
    <row r="1257" spans="1:10" s="29" customFormat="1" ht="15" thickBot="1" x14ac:dyDescent="0.25">
      <c r="A1257" s="1008" t="s">
        <v>340</v>
      </c>
      <c r="B1257" s="1009" t="s">
        <v>135</v>
      </c>
      <c r="C1257" s="1009"/>
      <c r="D1257" s="1009"/>
      <c r="E1257" s="564" t="s">
        <v>135</v>
      </c>
      <c r="F1257" s="593">
        <v>42222</v>
      </c>
      <c r="G1257" s="565">
        <v>21</v>
      </c>
      <c r="H1257" s="564" t="s">
        <v>135</v>
      </c>
      <c r="I1257" s="566">
        <v>54897</v>
      </c>
      <c r="J1257" s="567">
        <v>21</v>
      </c>
    </row>
    <row r="1258" spans="1:10" s="29" customFormat="1" ht="15" thickBot="1" x14ac:dyDescent="0.25">
      <c r="A1258" s="2425" t="s">
        <v>341</v>
      </c>
      <c r="B1258" s="1011" t="s">
        <v>135</v>
      </c>
      <c r="C1258" s="1011">
        <v>798</v>
      </c>
      <c r="D1258" s="1011">
        <v>23</v>
      </c>
      <c r="E1258" s="568" t="s">
        <v>135</v>
      </c>
      <c r="F1258" s="569">
        <f>SUM(F1256:F1257)</f>
        <v>86317</v>
      </c>
      <c r="G1258" s="570">
        <v>21</v>
      </c>
      <c r="H1258" s="568" t="s">
        <v>135</v>
      </c>
      <c r="I1258" s="569">
        <f>SUM(I1256:I1257)</f>
        <v>54897</v>
      </c>
      <c r="J1258" s="571">
        <v>21</v>
      </c>
    </row>
    <row r="1259" spans="1:10" s="29" customFormat="1" x14ac:dyDescent="0.2">
      <c r="A1259" s="117"/>
      <c r="B1259" s="117"/>
      <c r="C1259" s="117"/>
      <c r="D1259" s="117"/>
      <c r="E1259" s="390"/>
      <c r="F1259" s="118"/>
      <c r="G1259" s="391"/>
      <c r="H1259" s="390"/>
      <c r="I1259" s="118"/>
      <c r="J1259" s="392"/>
    </row>
    <row r="1260" spans="1:10" s="29" customFormat="1" x14ac:dyDescent="0.2">
      <c r="A1260" s="105" t="s">
        <v>342</v>
      </c>
      <c r="B1260" s="1084" t="s">
        <v>1012</v>
      </c>
      <c r="C1260" s="1084"/>
      <c r="D1260" s="1084"/>
      <c r="E1260" s="1084"/>
      <c r="F1260" s="1084"/>
      <c r="G1260" s="1084"/>
      <c r="H1260" s="1084"/>
      <c r="I1260" s="1084"/>
      <c r="J1260" s="1084"/>
    </row>
    <row r="1261" spans="1:10" s="29" customFormat="1" ht="15" thickBot="1" x14ac:dyDescent="0.25">
      <c r="A1261" s="105"/>
      <c r="B1261" s="105"/>
      <c r="C1261" s="105"/>
      <c r="D1261" s="105"/>
      <c r="E1261" s="105"/>
      <c r="F1261" s="105"/>
      <c r="G1261" s="105"/>
      <c r="H1261" s="105"/>
      <c r="I1261" s="105"/>
      <c r="J1261" s="105"/>
    </row>
    <row r="1262" spans="1:10" s="29" customFormat="1" ht="29.25" customHeight="1" thickTop="1" x14ac:dyDescent="0.2">
      <c r="A1262" s="1330" t="s">
        <v>343</v>
      </c>
      <c r="B1262" s="1331"/>
      <c r="C1262" s="1332"/>
      <c r="D1262" s="851" t="s">
        <v>64</v>
      </c>
      <c r="E1262" s="852"/>
      <c r="F1262" s="852"/>
      <c r="G1262" s="1335"/>
      <c r="H1262" s="1336" t="s">
        <v>344</v>
      </c>
      <c r="I1262" s="1331"/>
      <c r="J1262" s="1337"/>
    </row>
    <row r="1263" spans="1:10" s="29" customFormat="1" ht="14.25" customHeight="1" thickBot="1" x14ac:dyDescent="0.25">
      <c r="A1263" s="1333"/>
      <c r="B1263" s="1164"/>
      <c r="C1263" s="1334"/>
      <c r="D1263" s="2178" t="s">
        <v>345</v>
      </c>
      <c r="E1263" s="2179"/>
      <c r="F1263" s="1555" t="s">
        <v>346</v>
      </c>
      <c r="G1263" s="2179"/>
      <c r="H1263" s="1338"/>
      <c r="I1263" s="1164"/>
      <c r="J1263" s="1339"/>
    </row>
    <row r="1264" spans="1:10" s="29" customFormat="1" ht="14.25" customHeight="1" thickTop="1" thickBot="1" x14ac:dyDescent="0.25">
      <c r="A1264" s="1340" t="s">
        <v>840</v>
      </c>
      <c r="B1264" s="1341"/>
      <c r="C1264" s="1342"/>
      <c r="D1264" s="1343" t="str">
        <f>IF(SUM(D1265:E1268)=0,"",SUM(D1265:E1268))</f>
        <v/>
      </c>
      <c r="E1264" s="1344"/>
      <c r="F1264" s="858" t="str">
        <f>IF(SUM(F1265:G1268)=0,"",SUM(F1265:G1268))</f>
        <v/>
      </c>
      <c r="G1264" s="1345"/>
      <c r="H1264" s="858" t="str">
        <f>IF(SUM(H1265:J1268)=0,"",SUM(H1265:J1268))</f>
        <v/>
      </c>
      <c r="I1264" s="1346"/>
      <c r="J1264" s="859"/>
    </row>
    <row r="1265" spans="1:10" s="29" customFormat="1" x14ac:dyDescent="0.2">
      <c r="A1265" s="1282" t="s">
        <v>841</v>
      </c>
      <c r="B1265" s="1283"/>
      <c r="C1265" s="1284"/>
      <c r="D1265" s="1194"/>
      <c r="E1265" s="1195"/>
      <c r="F1265" s="1200"/>
      <c r="G1265" s="1199"/>
      <c r="H1265" s="1200"/>
      <c r="I1265" s="1308"/>
      <c r="J1265" s="1201"/>
    </row>
    <row r="1266" spans="1:10" s="29" customFormat="1" x14ac:dyDescent="0.2">
      <c r="A1266" s="1282" t="s">
        <v>227</v>
      </c>
      <c r="B1266" s="1283"/>
      <c r="C1266" s="1284"/>
      <c r="D1266" s="1204"/>
      <c r="E1266" s="1205"/>
      <c r="F1266" s="1210"/>
      <c r="G1266" s="1209"/>
      <c r="H1266" s="1210"/>
      <c r="I1266" s="1278"/>
      <c r="J1266" s="1211"/>
    </row>
    <row r="1267" spans="1:10" s="29" customFormat="1" ht="29.25" customHeight="1" x14ac:dyDescent="0.2">
      <c r="A1267" s="1279"/>
      <c r="B1267" s="1280"/>
      <c r="C1267" s="1281"/>
      <c r="D1267" s="1204"/>
      <c r="E1267" s="1205"/>
      <c r="F1267" s="1210"/>
      <c r="G1267" s="1209"/>
      <c r="H1267" s="1210"/>
      <c r="I1267" s="1278"/>
      <c r="J1267" s="1211"/>
    </row>
    <row r="1268" spans="1:10" s="29" customFormat="1" ht="15" thickBot="1" x14ac:dyDescent="0.25">
      <c r="A1268" s="1324"/>
      <c r="B1268" s="1325"/>
      <c r="C1268" s="1326"/>
      <c r="D1268" s="1242"/>
      <c r="E1268" s="1243"/>
      <c r="F1268" s="1184"/>
      <c r="G1268" s="1246"/>
      <c r="H1268" s="1184"/>
      <c r="I1268" s="831"/>
      <c r="J1268" s="1185"/>
    </row>
    <row r="1269" spans="1:10" s="29" customFormat="1" ht="15" thickBot="1" x14ac:dyDescent="0.25">
      <c r="A1269" s="1301" t="s">
        <v>842</v>
      </c>
      <c r="B1269" s="1302"/>
      <c r="C1269" s="1303"/>
      <c r="D1269" s="1249" t="str">
        <f>IF(SUM(D1270:E1273)=0,"",SUM(D1270:E1273))</f>
        <v/>
      </c>
      <c r="E1269" s="1250"/>
      <c r="F1269" s="1304" t="str">
        <f>IF(SUM(F1270:G1273)=0,"",SUM(F1270:G1273))</f>
        <v/>
      </c>
      <c r="G1269" s="1305"/>
      <c r="H1269" s="1304" t="str">
        <f>IF(SUM(H1270:J1273)=0,"",SUM(H1270:J1273))</f>
        <v/>
      </c>
      <c r="I1269" s="1306"/>
      <c r="J1269" s="1307"/>
    </row>
    <row r="1270" spans="1:10" s="29" customFormat="1" x14ac:dyDescent="0.2">
      <c r="A1270" s="1282" t="s">
        <v>843</v>
      </c>
      <c r="B1270" s="1283"/>
      <c r="C1270" s="1284"/>
      <c r="D1270" s="1194"/>
      <c r="E1270" s="1195"/>
      <c r="F1270" s="1200"/>
      <c r="G1270" s="1199"/>
      <c r="H1270" s="1200"/>
      <c r="I1270" s="1308"/>
      <c r="J1270" s="1201"/>
    </row>
    <row r="1271" spans="1:10" s="29" customFormat="1" x14ac:dyDescent="0.2">
      <c r="A1271" s="1282" t="s">
        <v>227</v>
      </c>
      <c r="B1271" s="1283"/>
      <c r="C1271" s="1284"/>
      <c r="D1271" s="1204"/>
      <c r="E1271" s="1205"/>
      <c r="F1271" s="1210"/>
      <c r="G1271" s="1209"/>
      <c r="H1271" s="1210"/>
      <c r="I1271" s="1278"/>
      <c r="J1271" s="1211"/>
    </row>
    <row r="1272" spans="1:10" s="29" customFormat="1" x14ac:dyDescent="0.2">
      <c r="A1272" s="1279"/>
      <c r="B1272" s="1280"/>
      <c r="C1272" s="1281"/>
      <c r="D1272" s="1204"/>
      <c r="E1272" s="1205"/>
      <c r="F1272" s="1210"/>
      <c r="G1272" s="1209"/>
      <c r="H1272" s="1210"/>
      <c r="I1272" s="1278"/>
      <c r="J1272" s="1211"/>
    </row>
    <row r="1273" spans="1:10" s="29" customFormat="1" ht="15" thickBot="1" x14ac:dyDescent="0.25">
      <c r="A1273" s="1287"/>
      <c r="B1273" s="1288"/>
      <c r="C1273" s="1289"/>
      <c r="D1273" s="1270"/>
      <c r="E1273" s="1271"/>
      <c r="F1273" s="1276"/>
      <c r="G1273" s="1275"/>
      <c r="H1273" s="1276"/>
      <c r="I1273" s="1290"/>
      <c r="J1273" s="1277"/>
    </row>
    <row r="1274" spans="1:10" s="29" customFormat="1" ht="33" customHeight="1" thickTop="1" x14ac:dyDescent="0.2">
      <c r="A1274" s="119"/>
      <c r="B1274" s="119"/>
      <c r="C1274" s="119"/>
      <c r="D1274" s="80"/>
      <c r="E1274" s="80"/>
      <c r="F1274" s="107"/>
      <c r="G1274" s="107"/>
      <c r="H1274" s="107"/>
      <c r="I1274" s="107"/>
      <c r="J1274" s="107"/>
    </row>
    <row r="1275" spans="1:10" s="29" customFormat="1" ht="35.25" customHeight="1" thickBot="1" x14ac:dyDescent="0.25">
      <c r="A1275" s="1322"/>
      <c r="B1275" s="1322"/>
      <c r="C1275" s="105"/>
      <c r="D1275" s="105"/>
      <c r="E1275" s="107"/>
      <c r="F1275" s="107"/>
      <c r="G1275" s="107"/>
      <c r="H1275" s="107"/>
      <c r="I1275" s="107"/>
      <c r="J1275" s="107"/>
    </row>
    <row r="1276" spans="1:10" s="29" customFormat="1" ht="30.75" customHeight="1" thickTop="1" x14ac:dyDescent="0.2">
      <c r="A1276" s="1309" t="s">
        <v>21</v>
      </c>
      <c r="B1276" s="1310"/>
      <c r="C1276" s="1313" t="s">
        <v>22</v>
      </c>
      <c r="D1276" s="1314"/>
      <c r="E1276" s="1314"/>
      <c r="F1276" s="1315"/>
      <c r="G1276" s="1316" t="s">
        <v>23</v>
      </c>
      <c r="H1276" s="1317"/>
      <c r="I1276" s="1317"/>
      <c r="J1276" s="1318"/>
    </row>
    <row r="1277" spans="1:10" s="29" customFormat="1" ht="39" customHeight="1" x14ac:dyDescent="0.2">
      <c r="A1277" s="1311"/>
      <c r="B1277" s="1312"/>
      <c r="C1277" s="1319" t="s">
        <v>844</v>
      </c>
      <c r="D1277" s="1320"/>
      <c r="E1277" s="1320"/>
      <c r="F1277" s="1321"/>
      <c r="G1277" s="1319" t="s">
        <v>844</v>
      </c>
      <c r="H1277" s="1320"/>
      <c r="I1277" s="1320"/>
      <c r="J1277" s="1323"/>
    </row>
    <row r="1278" spans="1:10" s="29" customFormat="1" ht="15" thickBot="1" x14ac:dyDescent="0.25">
      <c r="A1278" s="1311"/>
      <c r="B1278" s="1312"/>
      <c r="C1278" s="1296" t="s">
        <v>348</v>
      </c>
      <c r="D1278" s="1297"/>
      <c r="E1278" s="1298" t="s">
        <v>349</v>
      </c>
      <c r="F1278" s="1299"/>
      <c r="G1278" s="1296" t="s">
        <v>348</v>
      </c>
      <c r="H1278" s="1297"/>
      <c r="I1278" s="1298" t="s">
        <v>349</v>
      </c>
      <c r="J1278" s="1300"/>
    </row>
    <row r="1279" spans="1:10" s="29" customFormat="1" ht="48" customHeight="1" thickTop="1" thickBot="1" x14ac:dyDescent="0.25">
      <c r="A1279" s="1285" t="s">
        <v>845</v>
      </c>
      <c r="B1279" s="1286"/>
      <c r="C1279" s="1291" t="str">
        <f>IF(SUM(C1280:D1283)=0,"",SUM(C1280:D1283))</f>
        <v/>
      </c>
      <c r="D1279" s="1292"/>
      <c r="E1279" s="1293" t="str">
        <f>IF(SUM(E1280:F1283)=0,"",SUM(E1280:F1283))</f>
        <v/>
      </c>
      <c r="F1279" s="1294"/>
      <c r="G1279" s="1291" t="str">
        <f>IF(SUM(G1280:H1283)=0,"",SUM(G1280:H1283))</f>
        <v/>
      </c>
      <c r="H1279" s="1292"/>
      <c r="I1279" s="1293" t="str">
        <f>IF(SUM(I1280:J1283)=0,"",SUM(I1280:J1283))</f>
        <v/>
      </c>
      <c r="J1279" s="1295"/>
    </row>
    <row r="1280" spans="1:10" s="29" customFormat="1" x14ac:dyDescent="0.2">
      <c r="A1280" s="1192" t="s">
        <v>841</v>
      </c>
      <c r="B1280" s="1193"/>
      <c r="C1280" s="1194"/>
      <c r="D1280" s="1195"/>
      <c r="E1280" s="1196"/>
      <c r="F1280" s="1197"/>
      <c r="G1280" s="1198"/>
      <c r="H1280" s="1199"/>
      <c r="I1280" s="1200"/>
      <c r="J1280" s="1201"/>
    </row>
    <row r="1281" spans="1:10" s="29" customFormat="1" x14ac:dyDescent="0.2">
      <c r="A1281" s="1202" t="s">
        <v>227</v>
      </c>
      <c r="B1281" s="1203"/>
      <c r="C1281" s="1204"/>
      <c r="D1281" s="1205"/>
      <c r="E1281" s="1206"/>
      <c r="F1281" s="1207"/>
      <c r="G1281" s="1208"/>
      <c r="H1281" s="1209"/>
      <c r="I1281" s="1210"/>
      <c r="J1281" s="1211"/>
    </row>
    <row r="1282" spans="1:10" s="29" customFormat="1" ht="27.75" customHeight="1" x14ac:dyDescent="0.2">
      <c r="A1282" s="1266"/>
      <c r="B1282" s="1267"/>
      <c r="C1282" s="1204"/>
      <c r="D1282" s="1205"/>
      <c r="E1282" s="1206"/>
      <c r="F1282" s="1207"/>
      <c r="G1282" s="1208"/>
      <c r="H1282" s="1209"/>
      <c r="I1282" s="1210"/>
      <c r="J1282" s="1211"/>
    </row>
    <row r="1283" spans="1:10" s="29" customFormat="1" ht="15" thickBot="1" x14ac:dyDescent="0.25">
      <c r="A1283" s="1240"/>
      <c r="B1283" s="1241"/>
      <c r="C1283" s="1242"/>
      <c r="D1283" s="1243"/>
      <c r="E1283" s="1244"/>
      <c r="F1283" s="1245"/>
      <c r="G1283" s="830"/>
      <c r="H1283" s="1246"/>
      <c r="I1283" s="1184"/>
      <c r="J1283" s="1185"/>
    </row>
    <row r="1284" spans="1:10" s="29" customFormat="1" ht="42" customHeight="1" thickBot="1" x14ac:dyDescent="0.25">
      <c r="A1284" s="1247" t="s">
        <v>347</v>
      </c>
      <c r="B1284" s="1248"/>
      <c r="C1284" s="1249" t="str">
        <f>IF(SUM(C1285:D1288)=0,"",SUM(C1285:D1288))</f>
        <v/>
      </c>
      <c r="D1284" s="1250"/>
      <c r="E1284" s="1251" t="str">
        <f>IF(SUM(E1285:F1288)=0,"",SUM(E1285:F1288))</f>
        <v/>
      </c>
      <c r="F1284" s="1252"/>
      <c r="G1284" s="1249" t="str">
        <f>IF(SUM(G1285:H1288)=0,"",SUM(G1285:H1288))</f>
        <v/>
      </c>
      <c r="H1284" s="1250"/>
      <c r="I1284" s="1251" t="str">
        <f>IF(SUM(I1285:J1288)=0,"",SUM(I1285:J1288))</f>
        <v/>
      </c>
      <c r="J1284" s="1253"/>
    </row>
    <row r="1285" spans="1:10" s="29" customFormat="1" x14ac:dyDescent="0.2">
      <c r="A1285" s="1192" t="s">
        <v>841</v>
      </c>
      <c r="B1285" s="1193"/>
      <c r="C1285" s="1194"/>
      <c r="D1285" s="1195"/>
      <c r="E1285" s="1196"/>
      <c r="F1285" s="1197"/>
      <c r="G1285" s="1198"/>
      <c r="H1285" s="1199"/>
      <c r="I1285" s="1200"/>
      <c r="J1285" s="1201"/>
    </row>
    <row r="1286" spans="1:10" s="29" customFormat="1" x14ac:dyDescent="0.2">
      <c r="A1286" s="1202" t="s">
        <v>227</v>
      </c>
      <c r="B1286" s="1203"/>
      <c r="C1286" s="1204"/>
      <c r="D1286" s="1205"/>
      <c r="E1286" s="1206"/>
      <c r="F1286" s="1207"/>
      <c r="G1286" s="1208"/>
      <c r="H1286" s="1209"/>
      <c r="I1286" s="1210"/>
      <c r="J1286" s="1211"/>
    </row>
    <row r="1287" spans="1:10" s="29" customFormat="1" x14ac:dyDescent="0.2">
      <c r="A1287" s="1266"/>
      <c r="B1287" s="1267"/>
      <c r="C1287" s="1204"/>
      <c r="D1287" s="1205"/>
      <c r="E1287" s="1206"/>
      <c r="F1287" s="1207"/>
      <c r="G1287" s="1208"/>
      <c r="H1287" s="1209"/>
      <c r="I1287" s="1210"/>
      <c r="J1287" s="1211"/>
    </row>
    <row r="1288" spans="1:10" s="29" customFormat="1" ht="67.5" customHeight="1" thickBot="1" x14ac:dyDescent="0.25">
      <c r="A1288" s="1268"/>
      <c r="B1288" s="1269"/>
      <c r="C1288" s="1270"/>
      <c r="D1288" s="1271"/>
      <c r="E1288" s="1272"/>
      <c r="F1288" s="1273"/>
      <c r="G1288" s="1274"/>
      <c r="H1288" s="1275"/>
      <c r="I1288" s="1276"/>
      <c r="J1288" s="1277"/>
    </row>
    <row r="1289" spans="1:10" s="29" customFormat="1" ht="15" thickTop="1" x14ac:dyDescent="0.2">
      <c r="A1289" s="105"/>
      <c r="B1289" s="105"/>
      <c r="C1289" s="105"/>
      <c r="D1289" s="105"/>
      <c r="E1289" s="107"/>
      <c r="F1289" s="107"/>
      <c r="G1289" s="107"/>
      <c r="H1289" s="107"/>
      <c r="I1289" s="107"/>
      <c r="J1289" s="107"/>
    </row>
    <row r="1290" spans="1:10" s="29" customFormat="1" x14ac:dyDescent="0.2">
      <c r="A1290" s="809" t="s">
        <v>846</v>
      </c>
      <c r="B1290" s="809"/>
      <c r="C1290" s="809"/>
      <c r="D1290" s="809"/>
      <c r="E1290" s="809"/>
      <c r="F1290" s="809"/>
      <c r="G1290" s="809"/>
      <c r="H1290" s="809"/>
      <c r="I1290" s="809"/>
      <c r="J1290" s="809"/>
    </row>
    <row r="1291" spans="1:10" s="29" customFormat="1" x14ac:dyDescent="0.2">
      <c r="A1291" s="3035"/>
      <c r="B1291" s="3036"/>
      <c r="C1291" s="3036"/>
      <c r="D1291" s="3036"/>
      <c r="E1291" s="3036"/>
      <c r="F1291" s="3036"/>
      <c r="G1291" s="3036"/>
      <c r="H1291" s="3036"/>
      <c r="I1291" s="3036"/>
      <c r="J1291" s="3037"/>
    </row>
    <row r="1292" spans="1:10" s="29" customFormat="1" x14ac:dyDescent="0.2">
      <c r="A1292" s="222"/>
      <c r="B1292" s="222"/>
      <c r="C1292" s="222"/>
      <c r="D1292" s="222"/>
      <c r="E1292" s="222"/>
      <c r="F1292" s="222"/>
      <c r="G1292" s="222"/>
      <c r="H1292" s="222"/>
      <c r="I1292" s="222"/>
      <c r="J1292" s="222"/>
    </row>
    <row r="1293" spans="1:10" s="29" customFormat="1" ht="34.5" customHeight="1" thickBot="1" x14ac:dyDescent="0.25">
      <c r="A1293" s="2383"/>
      <c r="B1293" s="2383"/>
      <c r="C1293" s="83"/>
      <c r="D1293" s="83"/>
      <c r="E1293" s="83"/>
      <c r="F1293" s="83"/>
      <c r="G1293" s="83"/>
      <c r="H1293" s="83"/>
      <c r="I1293" s="83"/>
      <c r="J1293" s="83"/>
    </row>
    <row r="1294" spans="1:10" s="29" customFormat="1" ht="15.75" thickTop="1" thickBot="1" x14ac:dyDescent="0.25">
      <c r="A1294" s="2378" t="s">
        <v>350</v>
      </c>
      <c r="B1294" s="1068"/>
      <c r="C1294" s="1068"/>
      <c r="D1294" s="1069"/>
      <c r="E1294" s="2382" t="s">
        <v>62</v>
      </c>
      <c r="F1294" s="1623"/>
      <c r="G1294" s="1623"/>
      <c r="H1294" s="1623"/>
      <c r="I1294" s="1623"/>
      <c r="J1294" s="1624"/>
    </row>
    <row r="1295" spans="1:10" s="29" customFormat="1" x14ac:dyDescent="0.2">
      <c r="A1295" s="2379"/>
      <c r="B1295" s="2380"/>
      <c r="C1295" s="2380"/>
      <c r="D1295" s="2381"/>
      <c r="E1295" s="848" t="s">
        <v>802</v>
      </c>
      <c r="F1295" s="849"/>
      <c r="G1295" s="850"/>
      <c r="H1295" s="2384" t="s">
        <v>804</v>
      </c>
      <c r="I1295" s="2385"/>
      <c r="J1295" s="2386"/>
    </row>
    <row r="1296" spans="1:10" s="29" customFormat="1" ht="15" thickBot="1" x14ac:dyDescent="0.25">
      <c r="A1296" s="2393" t="s">
        <v>847</v>
      </c>
      <c r="B1296" s="2394"/>
      <c r="C1296" s="2394"/>
      <c r="D1296" s="2395"/>
      <c r="E1296" s="2393" t="s">
        <v>849</v>
      </c>
      <c r="F1296" s="2394"/>
      <c r="G1296" s="2396"/>
      <c r="H1296" s="2397" t="s">
        <v>848</v>
      </c>
      <c r="I1296" s="2398"/>
      <c r="J1296" s="2399"/>
    </row>
    <row r="1297" spans="1:10" s="29" customFormat="1" ht="32.25" customHeight="1" thickTop="1" x14ac:dyDescent="0.2">
      <c r="A1297" s="2387" t="s">
        <v>351</v>
      </c>
      <c r="B1297" s="2388"/>
      <c r="C1297" s="2388"/>
      <c r="D1297" s="2389"/>
      <c r="E1297" s="2390"/>
      <c r="F1297" s="1491"/>
      <c r="G1297" s="1491"/>
      <c r="H1297" s="1490"/>
      <c r="I1297" s="1491"/>
      <c r="J1297" s="1492"/>
    </row>
    <row r="1298" spans="1:10" s="29" customFormat="1" ht="29.25" customHeight="1" x14ac:dyDescent="0.2">
      <c r="A1298" s="1327" t="s">
        <v>352</v>
      </c>
      <c r="B1298" s="1328"/>
      <c r="C1298" s="1328"/>
      <c r="D1298" s="2391"/>
      <c r="E1298" s="2392"/>
      <c r="F1298" s="1278"/>
      <c r="G1298" s="1278"/>
      <c r="H1298" s="1210"/>
      <c r="I1298" s="1278"/>
      <c r="J1298" s="1211"/>
    </row>
    <row r="1299" spans="1:10" s="29" customFormat="1" ht="37.5" customHeight="1" x14ac:dyDescent="0.2">
      <c r="A1299" s="1259" t="s">
        <v>850</v>
      </c>
      <c r="B1299" s="1329"/>
      <c r="C1299" s="1329"/>
      <c r="D1299" s="1329"/>
      <c r="E1299" s="2392"/>
      <c r="F1299" s="1278"/>
      <c r="G1299" s="1278"/>
      <c r="H1299" s="1210"/>
      <c r="I1299" s="1278"/>
      <c r="J1299" s="1211"/>
    </row>
    <row r="1300" spans="1:10" s="29" customFormat="1" ht="15" thickBot="1" x14ac:dyDescent="0.25">
      <c r="A1300" s="1181" t="s">
        <v>851</v>
      </c>
      <c r="B1300" s="1182"/>
      <c r="C1300" s="1182"/>
      <c r="D1300" s="1182"/>
      <c r="E1300" s="1183"/>
      <c r="F1300" s="831"/>
      <c r="G1300" s="831"/>
      <c r="H1300" s="1184"/>
      <c r="I1300" s="831"/>
      <c r="J1300" s="1185"/>
    </row>
    <row r="1301" spans="1:10" s="29" customFormat="1" ht="15" thickBot="1" x14ac:dyDescent="0.25">
      <c r="A1301" s="1186" t="s">
        <v>84</v>
      </c>
      <c r="B1301" s="1187"/>
      <c r="C1301" s="1187"/>
      <c r="D1301" s="1187"/>
      <c r="E1301" s="1188" t="str">
        <f>IF(SUM(E1297:G1300)=0,"",SUM(E1297:G1300))</f>
        <v/>
      </c>
      <c r="F1301" s="1189"/>
      <c r="G1301" s="1189"/>
      <c r="H1301" s="1190" t="str">
        <f>IF(SUM(H1297:J1300)=0,"",SUM(H1297:J1300))</f>
        <v/>
      </c>
      <c r="I1301" s="1189"/>
      <c r="J1301" s="1191"/>
    </row>
    <row r="1302" spans="1:10" s="29" customFormat="1" ht="15" thickTop="1" x14ac:dyDescent="0.2">
      <c r="A1302" s="105"/>
      <c r="B1302" s="105"/>
      <c r="C1302" s="105"/>
      <c r="D1302" s="105"/>
      <c r="E1302" s="107"/>
      <c r="F1302" s="107"/>
      <c r="G1302" s="107"/>
      <c r="H1302" s="107"/>
      <c r="I1302" s="107"/>
      <c r="J1302" s="107"/>
    </row>
    <row r="1303" spans="1:10" s="29" customFormat="1" x14ac:dyDescent="0.2">
      <c r="A1303" s="1084" t="s">
        <v>852</v>
      </c>
      <c r="B1303" s="1084"/>
      <c r="C1303" s="1084"/>
      <c r="D1303" s="1084"/>
      <c r="E1303" s="1084"/>
      <c r="F1303" s="1084"/>
      <c r="G1303" s="1084"/>
      <c r="H1303" s="1084"/>
      <c r="I1303" s="1084"/>
      <c r="J1303" s="1084"/>
    </row>
    <row r="1304" spans="1:10" s="29" customFormat="1" x14ac:dyDescent="0.2">
      <c r="A1304" s="228"/>
      <c r="B1304" s="228"/>
      <c r="C1304" s="228"/>
      <c r="D1304" s="228"/>
      <c r="E1304" s="228"/>
      <c r="F1304" s="228"/>
      <c r="G1304" s="228"/>
      <c r="H1304" s="228"/>
      <c r="I1304" s="228"/>
      <c r="J1304" s="228"/>
    </row>
    <row r="1305" spans="1:10" s="29" customFormat="1" x14ac:dyDescent="0.2">
      <c r="A1305" s="1225"/>
      <c r="B1305" s="1226"/>
      <c r="C1305" s="1226"/>
      <c r="D1305" s="1226"/>
      <c r="E1305" s="1226"/>
      <c r="F1305" s="1226"/>
      <c r="G1305" s="1226"/>
      <c r="H1305" s="1226"/>
      <c r="I1305" s="1226"/>
      <c r="J1305" s="1227"/>
    </row>
    <row r="1306" spans="1:10" s="29" customFormat="1" x14ac:dyDescent="0.2">
      <c r="A1306" s="354"/>
      <c r="B1306" s="354"/>
      <c r="C1306" s="354"/>
      <c r="D1306" s="354"/>
      <c r="E1306" s="354"/>
      <c r="F1306" s="354"/>
      <c r="G1306" s="354"/>
      <c r="H1306" s="354"/>
      <c r="I1306" s="354"/>
      <c r="J1306" s="354"/>
    </row>
    <row r="1307" spans="1:10" s="29" customFormat="1" ht="18" customHeight="1" x14ac:dyDescent="0.2">
      <c r="A1307" s="354"/>
      <c r="B1307" s="354"/>
      <c r="C1307" s="354"/>
      <c r="D1307" s="354"/>
      <c r="E1307" s="354"/>
      <c r="F1307" s="354"/>
      <c r="G1307" s="354"/>
      <c r="H1307" s="354"/>
      <c r="I1307" s="354"/>
      <c r="J1307" s="354"/>
    </row>
    <row r="1308" spans="1:10" s="29" customFormat="1" x14ac:dyDescent="0.2">
      <c r="A1308" s="35" t="s">
        <v>353</v>
      </c>
      <c r="B1308" s="1047" t="s">
        <v>354</v>
      </c>
      <c r="C1308" s="1047"/>
      <c r="D1308" s="1047"/>
      <c r="E1308" s="1047"/>
      <c r="F1308" s="1047"/>
      <c r="G1308" s="1047"/>
      <c r="H1308" s="1047"/>
      <c r="I1308" s="1047"/>
      <c r="J1308" s="1047"/>
    </row>
    <row r="1309" spans="1:10" s="29" customFormat="1" x14ac:dyDescent="0.2">
      <c r="A1309" s="105"/>
      <c r="B1309" s="105"/>
      <c r="C1309" s="105"/>
      <c r="D1309" s="105"/>
      <c r="E1309" s="107"/>
      <c r="F1309" s="107"/>
      <c r="G1309" s="107"/>
      <c r="H1309" s="107"/>
      <c r="I1309" s="107"/>
      <c r="J1309" s="107"/>
    </row>
    <row r="1310" spans="1:10" s="29" customFormat="1" ht="30.75" customHeight="1" x14ac:dyDescent="0.2">
      <c r="A1310" s="113" t="s">
        <v>853</v>
      </c>
      <c r="B1310" s="1159" t="s">
        <v>355</v>
      </c>
      <c r="C1310" s="1159"/>
      <c r="D1310" s="1159"/>
      <c r="E1310" s="1159"/>
      <c r="F1310" s="1159"/>
      <c r="G1310" s="1159"/>
      <c r="H1310" s="1159"/>
      <c r="I1310" s="1159"/>
      <c r="J1310" s="1159"/>
    </row>
    <row r="1311" spans="1:10" s="29" customFormat="1" ht="15" thickBot="1" x14ac:dyDescent="0.25">
      <c r="A1311" s="1160"/>
      <c r="B1311" s="674"/>
      <c r="C1311" s="674"/>
      <c r="D1311" s="674"/>
      <c r="E1311" s="674"/>
      <c r="F1311" s="674"/>
      <c r="G1311" s="674"/>
      <c r="H1311" s="674"/>
      <c r="I1311" s="674"/>
      <c r="J1311" s="674"/>
    </row>
    <row r="1312" spans="1:10" s="29" customFormat="1" ht="15" thickTop="1" x14ac:dyDescent="0.2">
      <c r="A1312" s="1161" t="s">
        <v>356</v>
      </c>
      <c r="B1312" s="1162"/>
      <c r="C1312" s="1165" t="s">
        <v>1076</v>
      </c>
      <c r="D1312" s="1166"/>
      <c r="E1312" s="1165" t="s">
        <v>152</v>
      </c>
      <c r="F1312" s="1166"/>
      <c r="G1312" s="1165" t="s">
        <v>1077</v>
      </c>
      <c r="H1312" s="1167"/>
      <c r="I1312" s="1165" t="s">
        <v>1078</v>
      </c>
      <c r="J1312" s="1168"/>
    </row>
    <row r="1313" spans="1:10" s="29" customFormat="1" ht="15" thickBot="1" x14ac:dyDescent="0.25">
      <c r="A1313" s="1163"/>
      <c r="B1313" s="1164"/>
      <c r="C1313" s="120" t="s">
        <v>96</v>
      </c>
      <c r="D1313" s="115" t="s">
        <v>97</v>
      </c>
      <c r="E1313" s="121" t="s">
        <v>96</v>
      </c>
      <c r="F1313" s="122" t="s">
        <v>97</v>
      </c>
      <c r="G1313" s="123" t="s">
        <v>96</v>
      </c>
      <c r="H1313" s="122" t="s">
        <v>97</v>
      </c>
      <c r="I1313" s="124" t="s">
        <v>96</v>
      </c>
      <c r="J1313" s="125" t="s">
        <v>97</v>
      </c>
    </row>
    <row r="1314" spans="1:10" s="29" customFormat="1" ht="15" thickTop="1" x14ac:dyDescent="0.2">
      <c r="A1314" s="2362" t="s">
        <v>1079</v>
      </c>
      <c r="B1314" s="2363"/>
      <c r="C1314" s="572">
        <v>2725653</v>
      </c>
      <c r="D1314" s="573">
        <v>2438714</v>
      </c>
      <c r="E1314" s="574">
        <v>8021430</v>
      </c>
      <c r="F1314" s="575">
        <v>6284342</v>
      </c>
      <c r="G1314" s="572">
        <v>520025</v>
      </c>
      <c r="H1314" s="575">
        <v>205154</v>
      </c>
      <c r="I1314" s="576">
        <v>64884</v>
      </c>
      <c r="J1314" s="577">
        <v>128104</v>
      </c>
    </row>
    <row r="1315" spans="1:10" s="29" customFormat="1" x14ac:dyDescent="0.2">
      <c r="A1315" s="2364"/>
      <c r="B1315" s="2365"/>
      <c r="C1315" s="578"/>
      <c r="D1315" s="471"/>
      <c r="E1315" s="507"/>
      <c r="F1315" s="579"/>
      <c r="G1315" s="578"/>
      <c r="H1315" s="579"/>
      <c r="I1315" s="580"/>
      <c r="J1315" s="581"/>
    </row>
    <row r="1316" spans="1:10" s="29" customFormat="1" x14ac:dyDescent="0.2">
      <c r="A1316" s="2364"/>
      <c r="B1316" s="2365"/>
      <c r="C1316" s="407"/>
      <c r="D1316" s="408"/>
      <c r="E1316" s="409"/>
      <c r="F1316" s="410"/>
      <c r="G1316" s="407"/>
      <c r="H1316" s="410"/>
      <c r="I1316" s="411"/>
      <c r="J1316" s="412"/>
    </row>
    <row r="1317" spans="1:10" s="29" customFormat="1" ht="15" thickBot="1" x14ac:dyDescent="0.25">
      <c r="A1317" s="2366"/>
      <c r="B1317" s="2367"/>
      <c r="C1317" s="413"/>
      <c r="D1317" s="414"/>
      <c r="E1317" s="415"/>
      <c r="F1317" s="416"/>
      <c r="G1317" s="413"/>
      <c r="H1317" s="416"/>
      <c r="I1317" s="417"/>
      <c r="J1317" s="418"/>
    </row>
    <row r="1318" spans="1:10" s="29" customFormat="1" ht="15" thickBot="1" x14ac:dyDescent="0.25">
      <c r="A1318" s="2376" t="s">
        <v>84</v>
      </c>
      <c r="B1318" s="2377"/>
      <c r="C1318" s="419">
        <f t="shared" ref="C1318:J1318" si="43">IF(SUM(C1314:C1317)=0,"",SUM(C1314:C1317))</f>
        <v>2725653</v>
      </c>
      <c r="D1318" s="420">
        <f t="shared" si="43"/>
        <v>2438714</v>
      </c>
      <c r="E1318" s="419">
        <f t="shared" si="43"/>
        <v>8021430</v>
      </c>
      <c r="F1318" s="420">
        <f t="shared" si="43"/>
        <v>6284342</v>
      </c>
      <c r="G1318" s="419">
        <f t="shared" si="43"/>
        <v>520025</v>
      </c>
      <c r="H1318" s="420">
        <f t="shared" si="43"/>
        <v>205154</v>
      </c>
      <c r="I1318" s="419">
        <f t="shared" si="43"/>
        <v>64884</v>
      </c>
      <c r="J1318" s="421">
        <f t="shared" si="43"/>
        <v>128104</v>
      </c>
    </row>
    <row r="1319" spans="1:10" s="29" customFormat="1" ht="15" thickTop="1" x14ac:dyDescent="0.2">
      <c r="A1319" s="105"/>
      <c r="B1319" s="105"/>
      <c r="C1319" s="105"/>
      <c r="D1319" s="105"/>
      <c r="E1319" s="107"/>
      <c r="F1319" s="107"/>
      <c r="G1319" s="107"/>
      <c r="H1319" s="107"/>
      <c r="I1319" s="107"/>
      <c r="J1319" s="107"/>
    </row>
    <row r="1320" spans="1:10" s="29" customFormat="1" x14ac:dyDescent="0.2">
      <c r="A1320" s="1084" t="s">
        <v>854</v>
      </c>
      <c r="B1320" s="1084"/>
      <c r="C1320" s="1084"/>
      <c r="D1320" s="1084"/>
      <c r="E1320" s="1084"/>
      <c r="F1320" s="1084"/>
      <c r="G1320" s="1084"/>
      <c r="H1320" s="1084"/>
      <c r="I1320" s="1084"/>
      <c r="J1320" s="1084"/>
    </row>
    <row r="1321" spans="1:10" s="29" customFormat="1" x14ac:dyDescent="0.2">
      <c r="A1321" s="228"/>
      <c r="B1321" s="228"/>
      <c r="C1321" s="228"/>
      <c r="D1321" s="228"/>
      <c r="E1321" s="228"/>
      <c r="F1321" s="228"/>
      <c r="G1321" s="228"/>
      <c r="H1321" s="228"/>
      <c r="I1321" s="228"/>
      <c r="J1321" s="228"/>
    </row>
    <row r="1322" spans="1:10" s="29" customFormat="1" x14ac:dyDescent="0.2">
      <c r="A1322" s="1225"/>
      <c r="B1322" s="1226"/>
      <c r="C1322" s="1226"/>
      <c r="D1322" s="1226"/>
      <c r="E1322" s="1226"/>
      <c r="F1322" s="1226"/>
      <c r="G1322" s="1226"/>
      <c r="H1322" s="1226"/>
      <c r="I1322" s="1226"/>
      <c r="J1322" s="1227"/>
    </row>
    <row r="1323" spans="1:10" s="29" customFormat="1" x14ac:dyDescent="0.2">
      <c r="A1323" s="228"/>
      <c r="B1323" s="228"/>
      <c r="C1323" s="228"/>
      <c r="D1323" s="228"/>
      <c r="E1323" s="228"/>
      <c r="F1323" s="228"/>
      <c r="G1323" s="228"/>
      <c r="H1323" s="228"/>
      <c r="I1323" s="228"/>
      <c r="J1323" s="228"/>
    </row>
    <row r="1324" spans="1:10" s="29" customFormat="1" x14ac:dyDescent="0.2">
      <c r="A1324" s="2345"/>
      <c r="B1324" s="2345"/>
      <c r="C1324" s="2345"/>
      <c r="D1324" s="2345"/>
      <c r="E1324" s="2345"/>
      <c r="F1324" s="2345"/>
      <c r="G1324" s="2345"/>
      <c r="H1324" s="2345"/>
      <c r="I1324" s="2345"/>
      <c r="J1324" s="2345"/>
    </row>
    <row r="1325" spans="1:10" s="29" customFormat="1" x14ac:dyDescent="0.2">
      <c r="A1325" s="105" t="s">
        <v>357</v>
      </c>
      <c r="B1325" s="1084" t="s">
        <v>358</v>
      </c>
      <c r="C1325" s="1084"/>
      <c r="D1325" s="1084"/>
      <c r="E1325" s="1084"/>
      <c r="F1325" s="1084"/>
      <c r="G1325" s="1084"/>
      <c r="H1325" s="1084"/>
      <c r="I1325" s="1084"/>
      <c r="J1325" s="1084"/>
    </row>
    <row r="1326" spans="1:10" s="29" customFormat="1" ht="15" thickBot="1" x14ac:dyDescent="0.25">
      <c r="A1326" s="82"/>
      <c r="B1326" s="83"/>
      <c r="C1326" s="83"/>
      <c r="D1326" s="83"/>
      <c r="E1326" s="83"/>
      <c r="F1326" s="83"/>
      <c r="G1326" s="83"/>
      <c r="H1326" s="83"/>
      <c r="I1326" s="83"/>
      <c r="J1326" s="83"/>
    </row>
    <row r="1327" spans="1:10" s="29" customFormat="1" ht="28.5" customHeight="1" thickTop="1" x14ac:dyDescent="0.2">
      <c r="A1327" s="1309" t="s">
        <v>21</v>
      </c>
      <c r="B1327" s="2400"/>
      <c r="C1327" s="2400"/>
      <c r="D1327" s="126" t="s">
        <v>96</v>
      </c>
      <c r="E1327" s="2403" t="s">
        <v>97</v>
      </c>
      <c r="F1327" s="2404"/>
      <c r="G1327" s="1317" t="s">
        <v>359</v>
      </c>
      <c r="H1327" s="2333"/>
      <c r="I1327" s="2333"/>
      <c r="J1327" s="2334"/>
    </row>
    <row r="1328" spans="1:10" s="29" customFormat="1" ht="43.5" thickBot="1" x14ac:dyDescent="0.25">
      <c r="A1328" s="2401"/>
      <c r="B1328" s="2402"/>
      <c r="C1328" s="2402"/>
      <c r="D1328" s="127" t="s">
        <v>360</v>
      </c>
      <c r="E1328" s="128" t="s">
        <v>360</v>
      </c>
      <c r="F1328" s="129" t="s">
        <v>856</v>
      </c>
      <c r="G1328" s="2368" t="s">
        <v>96</v>
      </c>
      <c r="H1328" s="2369"/>
      <c r="I1328" s="2370" t="s">
        <v>97</v>
      </c>
      <c r="J1328" s="2371"/>
    </row>
    <row r="1329" spans="1:10" s="29" customFormat="1" ht="15" thickTop="1" x14ac:dyDescent="0.2">
      <c r="A1329" s="1427" t="s">
        <v>1002</v>
      </c>
      <c r="B1329" s="2335"/>
      <c r="C1329" s="2336"/>
      <c r="D1329" s="325"/>
      <c r="E1329" s="326"/>
      <c r="F1329" s="312"/>
      <c r="G1329" s="2372"/>
      <c r="H1329" s="2373"/>
      <c r="I1329" s="2374"/>
      <c r="J1329" s="2375"/>
    </row>
    <row r="1330" spans="1:10" s="29" customFormat="1" x14ac:dyDescent="0.2">
      <c r="A1330" s="1259" t="s">
        <v>150</v>
      </c>
      <c r="B1330" s="1260"/>
      <c r="C1330" s="1261"/>
      <c r="D1330" s="327"/>
      <c r="E1330" s="328"/>
      <c r="F1330" s="323"/>
      <c r="G1330" s="2341"/>
      <c r="H1330" s="2342"/>
      <c r="I1330" s="2343"/>
      <c r="J1330" s="2344"/>
    </row>
    <row r="1331" spans="1:10" s="29" customFormat="1" ht="15" thickBot="1" x14ac:dyDescent="0.25">
      <c r="A1331" s="1181" t="s">
        <v>151</v>
      </c>
      <c r="B1331" s="1262"/>
      <c r="C1331" s="1263"/>
      <c r="D1331" s="329"/>
      <c r="E1331" s="324"/>
      <c r="F1331" s="316"/>
      <c r="G1331" s="1264"/>
      <c r="H1331" s="1265"/>
      <c r="I1331" s="2350"/>
      <c r="J1331" s="2351"/>
    </row>
    <row r="1332" spans="1:10" s="29" customFormat="1" ht="15" thickBot="1" x14ac:dyDescent="0.25">
      <c r="A1332" s="1301" t="s">
        <v>84</v>
      </c>
      <c r="B1332" s="2354"/>
      <c r="C1332" s="2355"/>
      <c r="D1332" s="330" t="str">
        <f>IF(SUM(D1329:D1331)=0,"",SUM(D1329:D1331))</f>
        <v/>
      </c>
      <c r="E1332" s="331" t="str">
        <f>IF(SUM(E1329:E1331)=0,"",SUM(E1329:E1331))</f>
        <v/>
      </c>
      <c r="F1332" s="332" t="str">
        <f>IF(SUM(F1329:F1331)=0,"",SUM(F1329:F1331))</f>
        <v/>
      </c>
      <c r="G1332" s="2356" t="str">
        <f>IF(SUM(G1329:H1331)=0,"",SUM(G1329:H1331))</f>
        <v/>
      </c>
      <c r="H1332" s="2357" t="str">
        <f>IF(SUM(H1329:I1331)=0,"",SUM(H1329:I1331))</f>
        <v/>
      </c>
      <c r="I1332" s="2358" t="str">
        <f>IF(SUM(I1329:J1331)=0,"",SUM(I1329:J1331))</f>
        <v/>
      </c>
      <c r="J1332" s="2359" t="str">
        <f>IF(SUM(J1329:J1331)=0,"",SUM(J1329:J1331))</f>
        <v/>
      </c>
    </row>
    <row r="1333" spans="1:10" s="29" customFormat="1" x14ac:dyDescent="0.2">
      <c r="A1333" s="2360" t="s">
        <v>361</v>
      </c>
      <c r="B1333" s="2361"/>
      <c r="C1333" s="2361"/>
      <c r="D1333" s="130" t="s">
        <v>135</v>
      </c>
      <c r="E1333" s="131" t="s">
        <v>135</v>
      </c>
      <c r="F1333" s="132" t="s">
        <v>135</v>
      </c>
      <c r="G1333" s="2337"/>
      <c r="H1333" s="2338"/>
      <c r="I1333" s="2339"/>
      <c r="J1333" s="2340"/>
    </row>
    <row r="1334" spans="1:10" s="29" customFormat="1" x14ac:dyDescent="0.2">
      <c r="A1334" s="1259" t="s">
        <v>362</v>
      </c>
      <c r="B1334" s="1260"/>
      <c r="C1334" s="1260"/>
      <c r="D1334" s="133" t="s">
        <v>135</v>
      </c>
      <c r="E1334" s="134" t="s">
        <v>135</v>
      </c>
      <c r="F1334" s="135" t="s">
        <v>135</v>
      </c>
      <c r="G1334" s="2341"/>
      <c r="H1334" s="2342"/>
      <c r="I1334" s="2343"/>
      <c r="J1334" s="2344"/>
    </row>
    <row r="1335" spans="1:10" s="29" customFormat="1" ht="55.5" customHeight="1" x14ac:dyDescent="0.2">
      <c r="A1335" s="1259" t="s">
        <v>363</v>
      </c>
      <c r="B1335" s="1260"/>
      <c r="C1335" s="1260"/>
      <c r="D1335" s="133" t="s">
        <v>135</v>
      </c>
      <c r="E1335" s="134" t="s">
        <v>135</v>
      </c>
      <c r="F1335" s="135" t="s">
        <v>135</v>
      </c>
      <c r="G1335" s="2341"/>
      <c r="H1335" s="2342"/>
      <c r="I1335" s="2343"/>
      <c r="J1335" s="2344"/>
    </row>
    <row r="1336" spans="1:10" s="29" customFormat="1" ht="15" thickBot="1" x14ac:dyDescent="0.25">
      <c r="A1336" s="1181" t="s">
        <v>227</v>
      </c>
      <c r="B1336" s="1262"/>
      <c r="C1336" s="1262"/>
      <c r="D1336" s="136" t="s">
        <v>135</v>
      </c>
      <c r="E1336" s="137" t="s">
        <v>135</v>
      </c>
      <c r="F1336" s="138" t="s">
        <v>135</v>
      </c>
      <c r="G1336" s="1264"/>
      <c r="H1336" s="1265"/>
      <c r="I1336" s="2350"/>
      <c r="J1336" s="2351"/>
    </row>
    <row r="1337" spans="1:10" s="29" customFormat="1" ht="15" thickBot="1" x14ac:dyDescent="0.25">
      <c r="A1337" s="2352" t="s">
        <v>855</v>
      </c>
      <c r="B1337" s="2353"/>
      <c r="C1337" s="2353"/>
      <c r="D1337" s="139" t="s">
        <v>135</v>
      </c>
      <c r="E1337" s="140" t="s">
        <v>135</v>
      </c>
      <c r="F1337" s="141" t="s">
        <v>135</v>
      </c>
      <c r="G1337" s="2346" t="str">
        <f>IFERROR((IF((IF(G1332="",0,G1332)+SUM(G1333:H1336))=0,"",SUM(IF(G1332="",0,G1332)+SUM(G1333:H1336)))),"")</f>
        <v/>
      </c>
      <c r="H1337" s="2347" t="str">
        <f>IF(IF(H1332="",0,H1332)-SUM(H1333:I1336)=0,"",IF(H1332="",0,H1332)-SUM(H1333:I1336))</f>
        <v/>
      </c>
      <c r="I1337" s="2348" t="str">
        <f>IFERROR((IF((IF(I1332="",0,I1332)+SUM(I1333:J1336))=0,"",SUM(IF(I1332="",0,I1332)+SUM(I1333:J1336)))),"")</f>
        <v/>
      </c>
      <c r="J1337" s="2349" t="str">
        <f>IF(IF(J1332="",0,J1332)-SUM(J1333:J1336)=0,"",IF(J1332="",0,J1332)-SUM(J1333:J1336))</f>
        <v/>
      </c>
    </row>
    <row r="1338" spans="1:10" s="29" customFormat="1" ht="15" thickTop="1" x14ac:dyDescent="0.2">
      <c r="A1338" s="105"/>
      <c r="B1338" s="105"/>
      <c r="C1338" s="105"/>
      <c r="D1338" s="105"/>
      <c r="E1338" s="107"/>
      <c r="F1338" s="107"/>
      <c r="G1338" s="107"/>
      <c r="H1338" s="107"/>
      <c r="I1338" s="107"/>
      <c r="J1338" s="107"/>
    </row>
    <row r="1339" spans="1:10" s="29" customFormat="1" x14ac:dyDescent="0.2">
      <c r="A1339" s="1084" t="s">
        <v>857</v>
      </c>
      <c r="B1339" s="1084"/>
      <c r="C1339" s="1084"/>
      <c r="D1339" s="1084"/>
      <c r="E1339" s="1084"/>
      <c r="F1339" s="1084"/>
      <c r="G1339" s="1084"/>
      <c r="H1339" s="1084"/>
      <c r="I1339" s="1084"/>
      <c r="J1339" s="1084"/>
    </row>
    <row r="1340" spans="1:10" s="29" customFormat="1" x14ac:dyDescent="0.2">
      <c r="A1340" s="228"/>
      <c r="B1340" s="228"/>
      <c r="C1340" s="228"/>
      <c r="D1340" s="228"/>
      <c r="E1340" s="228"/>
      <c r="F1340" s="228"/>
      <c r="G1340" s="228"/>
      <c r="H1340" s="228"/>
      <c r="I1340" s="228"/>
      <c r="J1340" s="228"/>
    </row>
    <row r="1341" spans="1:10" s="29" customFormat="1" x14ac:dyDescent="0.2">
      <c r="A1341" s="1225"/>
      <c r="B1341" s="1226"/>
      <c r="C1341" s="1226"/>
      <c r="D1341" s="1226"/>
      <c r="E1341" s="1226"/>
      <c r="F1341" s="1226"/>
      <c r="G1341" s="1226"/>
      <c r="H1341" s="1226"/>
      <c r="I1341" s="1226"/>
      <c r="J1341" s="1227"/>
    </row>
    <row r="1342" spans="1:10" s="29" customFormat="1" x14ac:dyDescent="0.2">
      <c r="A1342" s="228"/>
      <c r="B1342" s="228"/>
      <c r="C1342" s="228"/>
      <c r="D1342" s="228"/>
      <c r="E1342" s="228"/>
      <c r="F1342" s="228"/>
      <c r="G1342" s="228"/>
      <c r="H1342" s="228"/>
      <c r="I1342" s="228"/>
      <c r="J1342" s="228"/>
    </row>
    <row r="1343" spans="1:10" s="29" customFormat="1" x14ac:dyDescent="0.2">
      <c r="A1343" s="228"/>
      <c r="B1343" s="228"/>
      <c r="C1343" s="228"/>
      <c r="D1343" s="228"/>
      <c r="E1343" s="228"/>
      <c r="F1343" s="228"/>
      <c r="G1343" s="228"/>
      <c r="H1343" s="228"/>
      <c r="I1343" s="228"/>
      <c r="J1343" s="228"/>
    </row>
    <row r="1344" spans="1:10" s="29" customFormat="1" ht="28.5" x14ac:dyDescent="0.2">
      <c r="A1344" s="113" t="s">
        <v>988</v>
      </c>
      <c r="B1344" s="809" t="s">
        <v>968</v>
      </c>
      <c r="C1344" s="809"/>
      <c r="D1344" s="809"/>
      <c r="E1344" s="809"/>
      <c r="F1344" s="809"/>
      <c r="G1344" s="809"/>
      <c r="H1344" s="809"/>
      <c r="I1344" s="809"/>
      <c r="J1344" s="809"/>
    </row>
    <row r="1345" spans="1:10" s="29" customFormat="1" ht="34.5" customHeight="1" thickBot="1" x14ac:dyDescent="0.25">
      <c r="A1345" s="105"/>
      <c r="B1345" s="105"/>
      <c r="C1345" s="105"/>
      <c r="D1345" s="105"/>
      <c r="E1345" s="107"/>
      <c r="F1345" s="107"/>
      <c r="G1345" s="107"/>
      <c r="H1345" s="107"/>
      <c r="I1345" s="107"/>
      <c r="J1345" s="107"/>
    </row>
    <row r="1346" spans="1:10" s="29" customFormat="1" ht="15.75" thickTop="1" thickBot="1" x14ac:dyDescent="0.25">
      <c r="A1346" s="1498" t="s">
        <v>21</v>
      </c>
      <c r="B1346" s="1499"/>
      <c r="C1346" s="1499"/>
      <c r="D1346" s="1499"/>
      <c r="E1346" s="1499" t="s">
        <v>96</v>
      </c>
      <c r="F1346" s="1499"/>
      <c r="G1346" s="1500"/>
      <c r="H1346" s="1501" t="s">
        <v>97</v>
      </c>
      <c r="I1346" s="1502"/>
      <c r="J1346" s="1503"/>
    </row>
    <row r="1347" spans="1:10" s="29" customFormat="1" ht="34.5" customHeight="1" thickTop="1" thickBot="1" x14ac:dyDescent="0.25">
      <c r="A1347" s="860" t="s">
        <v>364</v>
      </c>
      <c r="B1347" s="861"/>
      <c r="C1347" s="861"/>
      <c r="D1347" s="861"/>
      <c r="E1347" s="856" t="str">
        <f>IF(SUM(E1348:G1350)=0,"",SUM(E1348:G1350))</f>
        <v/>
      </c>
      <c r="F1347" s="856"/>
      <c r="G1347" s="857"/>
      <c r="H1347" s="2304" t="str">
        <f>IF(SUM(H1348:J1350)=0,"",SUM(H1348:J1350))</f>
        <v/>
      </c>
      <c r="I1347" s="856"/>
      <c r="J1347" s="2305"/>
    </row>
    <row r="1348" spans="1:10" s="29" customFormat="1" x14ac:dyDescent="0.2">
      <c r="A1348" s="1216"/>
      <c r="B1348" s="1217"/>
      <c r="C1348" s="1217"/>
      <c r="D1348" s="1217"/>
      <c r="E1348" s="1220"/>
      <c r="F1348" s="1220"/>
      <c r="G1348" s="1198"/>
      <c r="H1348" s="1221"/>
      <c r="I1348" s="1220"/>
      <c r="J1348" s="1222"/>
    </row>
    <row r="1349" spans="1:10" s="29" customFormat="1" ht="13.5" customHeight="1" x14ac:dyDescent="0.2">
      <c r="A1349" s="1230"/>
      <c r="B1349" s="1231"/>
      <c r="C1349" s="1231"/>
      <c r="D1349" s="1231"/>
      <c r="E1349" s="1234"/>
      <c r="F1349" s="1234"/>
      <c r="G1349" s="1208"/>
      <c r="H1349" s="1235"/>
      <c r="I1349" s="1234"/>
      <c r="J1349" s="1236"/>
    </row>
    <row r="1350" spans="1:10" s="29" customFormat="1" ht="15" thickBot="1" x14ac:dyDescent="0.25">
      <c r="A1350" s="1232"/>
      <c r="B1350" s="1233"/>
      <c r="C1350" s="1233"/>
      <c r="D1350" s="1233"/>
      <c r="E1350" s="1237"/>
      <c r="F1350" s="1237"/>
      <c r="G1350" s="830"/>
      <c r="H1350" s="1238"/>
      <c r="I1350" s="1237"/>
      <c r="J1350" s="1239"/>
    </row>
    <row r="1351" spans="1:10" s="29" customFormat="1" ht="15" thickBot="1" x14ac:dyDescent="0.25">
      <c r="A1351" s="2323" t="s">
        <v>365</v>
      </c>
      <c r="B1351" s="1628"/>
      <c r="C1351" s="1628"/>
      <c r="D1351" s="1628"/>
      <c r="E1351" s="2329" t="str">
        <f>IF(SUM(E1352:G1354)=0,"",SUM(E1352:G1354))</f>
        <v/>
      </c>
      <c r="F1351" s="2329"/>
      <c r="G1351" s="2330"/>
      <c r="H1351" s="2331" t="str">
        <f>IF(SUM(H1352:J1354)=0,"",SUM(H1352:J1354))</f>
        <v/>
      </c>
      <c r="I1351" s="2329"/>
      <c r="J1351" s="2332"/>
    </row>
    <row r="1352" spans="1:10" s="29" customFormat="1" x14ac:dyDescent="0.2">
      <c r="A1352" s="1216"/>
      <c r="B1352" s="1217"/>
      <c r="C1352" s="1217"/>
      <c r="D1352" s="1217"/>
      <c r="E1352" s="1220"/>
      <c r="F1352" s="1220"/>
      <c r="G1352" s="1198"/>
      <c r="H1352" s="1221"/>
      <c r="I1352" s="1220"/>
      <c r="J1352" s="1222"/>
    </row>
    <row r="1353" spans="1:10" s="29" customFormat="1" x14ac:dyDescent="0.2">
      <c r="A1353" s="1218"/>
      <c r="B1353" s="1219"/>
      <c r="C1353" s="1219"/>
      <c r="D1353" s="1219"/>
      <c r="E1353" s="1223"/>
      <c r="F1353" s="1223"/>
      <c r="G1353" s="1224"/>
      <c r="H1353" s="1228"/>
      <c r="I1353" s="1223"/>
      <c r="J1353" s="1229"/>
    </row>
    <row r="1354" spans="1:10" s="29" customFormat="1" ht="19.5" customHeight="1" thickBot="1" x14ac:dyDescent="0.25">
      <c r="A1354" s="1232"/>
      <c r="B1354" s="1233"/>
      <c r="C1354" s="1233"/>
      <c r="D1354" s="1233"/>
      <c r="E1354" s="2296"/>
      <c r="F1354" s="2296"/>
      <c r="G1354" s="2297"/>
      <c r="H1354" s="2298"/>
      <c r="I1354" s="2296"/>
      <c r="J1354" s="2299"/>
    </row>
    <row r="1355" spans="1:10" s="29" customFormat="1" ht="29.25" customHeight="1" thickBot="1" x14ac:dyDescent="0.25">
      <c r="A1355" s="2323" t="s">
        <v>366</v>
      </c>
      <c r="B1355" s="1628"/>
      <c r="C1355" s="1628"/>
      <c r="D1355" s="1628"/>
      <c r="E1355" s="2292" t="str">
        <f>IF(IF(E1358="",0,E1358)+E1356=0,"",IF(E1358="",0,E1358)+E1356)</f>
        <v/>
      </c>
      <c r="F1355" s="2292"/>
      <c r="G1355" s="2293"/>
      <c r="H1355" s="2294" t="str">
        <f>IF(IF(H1358="",0,H1358)+H1356=0,"",IF(H1358="",0,H1358)+H1356)</f>
        <v/>
      </c>
      <c r="I1355" s="2292"/>
      <c r="J1355" s="2295"/>
    </row>
    <row r="1356" spans="1:10" s="29" customFormat="1" ht="30" customHeight="1" thickBot="1" x14ac:dyDescent="0.25">
      <c r="A1356" s="2327" t="s">
        <v>367</v>
      </c>
      <c r="B1356" s="2328"/>
      <c r="C1356" s="2328"/>
      <c r="D1356" s="2328"/>
      <c r="E1356" s="2296"/>
      <c r="F1356" s="2296"/>
      <c r="G1356" s="2297"/>
      <c r="H1356" s="2298"/>
      <c r="I1356" s="2296"/>
      <c r="J1356" s="2299"/>
    </row>
    <row r="1357" spans="1:10" s="29" customFormat="1" ht="15" thickBot="1" x14ac:dyDescent="0.25">
      <c r="A1357" s="3051" t="s">
        <v>858</v>
      </c>
      <c r="B1357" s="2328"/>
      <c r="C1357" s="2328"/>
      <c r="D1357" s="2328"/>
      <c r="E1357" s="1220"/>
      <c r="F1357" s="1220"/>
      <c r="G1357" s="1198"/>
      <c r="H1357" s="1221"/>
      <c r="I1357" s="1220"/>
      <c r="J1357" s="1222"/>
    </row>
    <row r="1358" spans="1:10" s="29" customFormat="1" x14ac:dyDescent="0.2">
      <c r="A1358" s="1548" t="s">
        <v>368</v>
      </c>
      <c r="B1358" s="1549"/>
      <c r="C1358" s="1549"/>
      <c r="D1358" s="1549"/>
      <c r="E1358" s="2300" t="str">
        <f>IF(SUM(E1359:G1361)=0,"",SUM(E1359:G1361))</f>
        <v/>
      </c>
      <c r="F1358" s="2300"/>
      <c r="G1358" s="2301"/>
      <c r="H1358" s="2302" t="str">
        <f>IF(SUM(H1359:J1361)=0,"",SUM(H1359:J1361))</f>
        <v/>
      </c>
      <c r="I1358" s="2300"/>
      <c r="J1358" s="2303"/>
    </row>
    <row r="1359" spans="1:10" s="29" customFormat="1" x14ac:dyDescent="0.2">
      <c r="A1359" s="1230"/>
      <c r="B1359" s="1231"/>
      <c r="C1359" s="1231"/>
      <c r="D1359" s="1231"/>
      <c r="E1359" s="1223"/>
      <c r="F1359" s="1223"/>
      <c r="G1359" s="1224"/>
      <c r="H1359" s="1228"/>
      <c r="I1359" s="1223"/>
      <c r="J1359" s="1229"/>
    </row>
    <row r="1360" spans="1:10" s="29" customFormat="1" ht="14.25" customHeight="1" x14ac:dyDescent="0.2">
      <c r="A1360" s="1230"/>
      <c r="B1360" s="1231"/>
      <c r="C1360" s="1231"/>
      <c r="D1360" s="1231"/>
      <c r="E1360" s="1223"/>
      <c r="F1360" s="1223"/>
      <c r="G1360" s="1224"/>
      <c r="H1360" s="1228"/>
      <c r="I1360" s="1223"/>
      <c r="J1360" s="1229"/>
    </row>
    <row r="1361" spans="1:10" s="29" customFormat="1" ht="15" thickBot="1" x14ac:dyDescent="0.25">
      <c r="A1361" s="1232"/>
      <c r="B1361" s="1233"/>
      <c r="C1361" s="1233"/>
      <c r="D1361" s="1233"/>
      <c r="E1361" s="1257"/>
      <c r="F1361" s="1257"/>
      <c r="G1361" s="1258"/>
      <c r="H1361" s="2324"/>
      <c r="I1361" s="1257"/>
      <c r="J1361" s="2325"/>
    </row>
    <row r="1362" spans="1:10" s="29" customFormat="1" ht="15" thickBot="1" x14ac:dyDescent="0.25">
      <c r="A1362" s="2323" t="s">
        <v>989</v>
      </c>
      <c r="B1362" s="1628"/>
      <c r="C1362" s="1628"/>
      <c r="D1362" s="1628"/>
      <c r="E1362" s="1255" t="str">
        <f>IF(SUM(E1363:G1365)=0,"",SUM(E1363:G1365))</f>
        <v/>
      </c>
      <c r="F1362" s="1255"/>
      <c r="G1362" s="2326"/>
      <c r="H1362" s="1254" t="str">
        <f>IF(SUM(H1363:J1365)=0,"",SUM(H1363:J1365))</f>
        <v/>
      </c>
      <c r="I1362" s="1255"/>
      <c r="J1362" s="1256"/>
    </row>
    <row r="1363" spans="1:10" s="29" customFormat="1" x14ac:dyDescent="0.2">
      <c r="A1363" s="1216"/>
      <c r="B1363" s="1217"/>
      <c r="C1363" s="1217"/>
      <c r="D1363" s="1217"/>
      <c r="E1363" s="1220"/>
      <c r="F1363" s="1220"/>
      <c r="G1363" s="1198"/>
      <c r="H1363" s="1221"/>
      <c r="I1363" s="1220"/>
      <c r="J1363" s="1222"/>
    </row>
    <row r="1364" spans="1:10" s="29" customFormat="1" x14ac:dyDescent="0.2">
      <c r="A1364" s="1218"/>
      <c r="B1364" s="1219"/>
      <c r="C1364" s="1219"/>
      <c r="D1364" s="1219"/>
      <c r="E1364" s="1223"/>
      <c r="F1364" s="1223"/>
      <c r="G1364" s="1224"/>
      <c r="H1364" s="1228"/>
      <c r="I1364" s="1223"/>
      <c r="J1364" s="1229"/>
    </row>
    <row r="1365" spans="1:10" s="29" customFormat="1" ht="14.25" customHeight="1" thickBot="1" x14ac:dyDescent="0.25">
      <c r="A1365" s="2290"/>
      <c r="B1365" s="2291"/>
      <c r="C1365" s="2291"/>
      <c r="D1365" s="2291"/>
      <c r="E1365" s="1212"/>
      <c r="F1365" s="1212"/>
      <c r="G1365" s="1213"/>
      <c r="H1365" s="1214"/>
      <c r="I1365" s="1212"/>
      <c r="J1365" s="1215"/>
    </row>
    <row r="1366" spans="1:10" s="29" customFormat="1" ht="15" thickTop="1" x14ac:dyDescent="0.2">
      <c r="A1366" s="49"/>
      <c r="B1366" s="49"/>
      <c r="C1366" s="49"/>
      <c r="D1366" s="49"/>
      <c r="E1366" s="107"/>
      <c r="F1366" s="107"/>
      <c r="G1366" s="107"/>
      <c r="H1366" s="107"/>
      <c r="I1366" s="107"/>
      <c r="J1366" s="107"/>
    </row>
    <row r="1367" spans="1:10" s="29" customFormat="1" x14ac:dyDescent="0.2">
      <c r="A1367" s="809" t="s">
        <v>859</v>
      </c>
      <c r="B1367" s="809"/>
      <c r="C1367" s="809"/>
      <c r="D1367" s="809"/>
      <c r="E1367" s="809"/>
      <c r="F1367" s="809"/>
      <c r="G1367" s="809"/>
      <c r="H1367" s="809"/>
      <c r="I1367" s="809"/>
      <c r="J1367" s="809"/>
    </row>
    <row r="1368" spans="1:10" s="29" customFormat="1" x14ac:dyDescent="0.2">
      <c r="A1368" s="222"/>
      <c r="B1368" s="222"/>
      <c r="C1368" s="222"/>
      <c r="D1368" s="222"/>
      <c r="E1368" s="222"/>
      <c r="F1368" s="222"/>
      <c r="G1368" s="222"/>
      <c r="H1368" s="222"/>
      <c r="I1368" s="222"/>
      <c r="J1368" s="222"/>
    </row>
    <row r="1369" spans="1:10" s="29" customFormat="1" x14ac:dyDescent="0.2">
      <c r="A1369" s="229"/>
      <c r="B1369" s="230"/>
      <c r="C1369" s="230"/>
      <c r="D1369" s="230"/>
      <c r="E1369" s="230"/>
      <c r="F1369" s="230"/>
      <c r="G1369" s="230"/>
      <c r="H1369" s="230"/>
      <c r="I1369" s="230"/>
      <c r="J1369" s="231"/>
    </row>
    <row r="1370" spans="1:10" s="29" customFormat="1" x14ac:dyDescent="0.2">
      <c r="A1370" s="222"/>
      <c r="B1370" s="222"/>
      <c r="C1370" s="222"/>
      <c r="D1370" s="222"/>
      <c r="E1370" s="222"/>
      <c r="F1370" s="222"/>
      <c r="G1370" s="222"/>
      <c r="H1370" s="222"/>
      <c r="I1370" s="222"/>
      <c r="J1370" s="222"/>
    </row>
    <row r="1371" spans="1:10" s="29" customFormat="1" ht="28.5" customHeight="1" x14ac:dyDescent="0.2">
      <c r="A1371" s="222"/>
      <c r="B1371" s="222"/>
      <c r="C1371" s="222"/>
      <c r="D1371" s="222"/>
      <c r="E1371" s="222"/>
      <c r="F1371" s="222"/>
      <c r="G1371" s="222"/>
      <c r="H1371" s="222"/>
      <c r="I1371" s="222"/>
      <c r="J1371" s="222"/>
    </row>
    <row r="1372" spans="1:10" s="29" customFormat="1" x14ac:dyDescent="0.2">
      <c r="A1372" s="767" t="s">
        <v>990</v>
      </c>
      <c r="B1372" s="987" t="s">
        <v>860</v>
      </c>
      <c r="C1372" s="987"/>
      <c r="D1372" s="987"/>
      <c r="E1372" s="987"/>
      <c r="F1372" s="987"/>
      <c r="G1372" s="987"/>
      <c r="H1372" s="987"/>
      <c r="I1372" s="987"/>
      <c r="J1372" s="987"/>
    </row>
    <row r="1373" spans="1:10" s="29" customFormat="1" ht="53.25" customHeight="1" thickBot="1" x14ac:dyDescent="0.25">
      <c r="A1373" s="2280"/>
      <c r="B1373" s="987"/>
      <c r="C1373" s="987"/>
      <c r="D1373" s="987"/>
      <c r="E1373" s="987"/>
      <c r="F1373" s="987"/>
      <c r="G1373" s="987"/>
      <c r="H1373" s="987"/>
      <c r="I1373" s="987"/>
      <c r="J1373" s="987"/>
    </row>
    <row r="1374" spans="1:10" s="29" customFormat="1" ht="43.5" customHeight="1" thickTop="1" thickBot="1" x14ac:dyDescent="0.25">
      <c r="A1374" s="2309" t="s">
        <v>21</v>
      </c>
      <c r="B1374" s="1093"/>
      <c r="C1374" s="1093"/>
      <c r="D1374" s="1093"/>
      <c r="E1374" s="1093" t="s">
        <v>22</v>
      </c>
      <c r="F1374" s="1093"/>
      <c r="G1374" s="1094"/>
      <c r="H1374" s="2310" t="s">
        <v>23</v>
      </c>
      <c r="I1374" s="1093"/>
      <c r="J1374" s="2311"/>
    </row>
    <row r="1375" spans="1:10" s="29" customFormat="1" ht="33" customHeight="1" thickTop="1" thickBot="1" x14ac:dyDescent="0.25">
      <c r="A1375" s="2312" t="s">
        <v>861</v>
      </c>
      <c r="B1375" s="2313"/>
      <c r="C1375" s="2313"/>
      <c r="D1375" s="2313"/>
      <c r="E1375" s="2314">
        <f>IF(IF(E1376="",0,E1376)+IF(E1381="",0,E1381)=0,"",IF(E1376="",0,E1376)+IF(E1381="",0,E1381))</f>
        <v>2500</v>
      </c>
      <c r="F1375" s="2314"/>
      <c r="G1375" s="2315"/>
      <c r="H1375" s="2316">
        <f>IF(IF(H1376="",0,H1376)+IF(H1381="",0,H1381)=0,"",IF(H1376="",0,H1376)+IF(H1381="",0,H1381))</f>
        <v>2200</v>
      </c>
      <c r="I1375" s="2314"/>
      <c r="J1375" s="2317"/>
    </row>
    <row r="1376" spans="1:10" s="29" customFormat="1" ht="27.75" customHeight="1" x14ac:dyDescent="0.2">
      <c r="A1376" s="704" t="s">
        <v>862</v>
      </c>
      <c r="B1376" s="705"/>
      <c r="C1376" s="705"/>
      <c r="D1376" s="705"/>
      <c r="E1376" s="2318">
        <f>IF(SUM(E1377:G1380)=0,"",SUM(E1377:G1380))</f>
        <v>2500</v>
      </c>
      <c r="F1376" s="2318"/>
      <c r="G1376" s="2319"/>
      <c r="H1376" s="2320">
        <f>IF(SUM(H1377:J1380)=0,"",SUM(H1377:J1380))</f>
        <v>2200</v>
      </c>
      <c r="I1376" s="2321"/>
      <c r="J1376" s="2322"/>
    </row>
    <row r="1377" spans="1:10" s="29" customFormat="1" ht="25.5" customHeight="1" x14ac:dyDescent="0.2">
      <c r="A1377" s="685" t="s">
        <v>863</v>
      </c>
      <c r="B1377" s="686"/>
      <c r="C1377" s="686"/>
      <c r="D1377" s="686"/>
      <c r="E1377" s="615">
        <v>2500</v>
      </c>
      <c r="F1377" s="615"/>
      <c r="G1377" s="616"/>
      <c r="H1377" s="617">
        <v>2200</v>
      </c>
      <c r="I1377" s="615"/>
      <c r="J1377" s="618"/>
    </row>
    <row r="1378" spans="1:10" s="29" customFormat="1" ht="21" customHeight="1" x14ac:dyDescent="0.2">
      <c r="A1378" s="685" t="s">
        <v>369</v>
      </c>
      <c r="B1378" s="686"/>
      <c r="C1378" s="686"/>
      <c r="D1378" s="686"/>
      <c r="E1378" s="615"/>
      <c r="F1378" s="615"/>
      <c r="G1378" s="616"/>
      <c r="H1378" s="617"/>
      <c r="I1378" s="615"/>
      <c r="J1378" s="618"/>
    </row>
    <row r="1379" spans="1:10" s="29" customFormat="1" ht="18" customHeight="1" x14ac:dyDescent="0.2">
      <c r="A1379" s="685" t="s">
        <v>864</v>
      </c>
      <c r="B1379" s="686"/>
      <c r="C1379" s="686"/>
      <c r="D1379" s="686"/>
      <c r="E1379" s="615"/>
      <c r="F1379" s="615"/>
      <c r="G1379" s="616"/>
      <c r="H1379" s="617"/>
      <c r="I1379" s="615"/>
      <c r="J1379" s="618"/>
    </row>
    <row r="1380" spans="1:10" s="29" customFormat="1" ht="18" customHeight="1" thickBot="1" x14ac:dyDescent="0.25">
      <c r="A1380" s="687" t="s">
        <v>865</v>
      </c>
      <c r="B1380" s="688"/>
      <c r="C1380" s="688"/>
      <c r="D1380" s="688"/>
      <c r="E1380" s="689"/>
      <c r="F1380" s="689"/>
      <c r="G1380" s="690"/>
      <c r="H1380" s="691"/>
      <c r="I1380" s="689"/>
      <c r="J1380" s="692"/>
    </row>
    <row r="1381" spans="1:10" s="29" customFormat="1" ht="31.5" customHeight="1" thickBot="1" x14ac:dyDescent="0.25">
      <c r="A1381" s="625" t="s">
        <v>866</v>
      </c>
      <c r="B1381" s="626">
        <v>7642</v>
      </c>
      <c r="C1381" s="626"/>
      <c r="D1381" s="626"/>
      <c r="E1381" s="627"/>
      <c r="F1381" s="627"/>
      <c r="G1381" s="628"/>
      <c r="H1381" s="2306"/>
      <c r="I1381" s="2307"/>
      <c r="J1381" s="2308"/>
    </row>
    <row r="1382" spans="1:10" s="29" customFormat="1" ht="18" customHeight="1" x14ac:dyDescent="0.2">
      <c r="A1382" s="693" t="s">
        <v>1109</v>
      </c>
      <c r="B1382" s="694"/>
      <c r="C1382" s="694"/>
      <c r="D1382" s="694"/>
      <c r="E1382" s="695">
        <v>43887</v>
      </c>
      <c r="F1382" s="695"/>
      <c r="G1382" s="696"/>
      <c r="H1382" s="697">
        <v>13892</v>
      </c>
      <c r="I1382" s="695"/>
      <c r="J1382" s="698"/>
    </row>
    <row r="1383" spans="1:10" s="29" customFormat="1" ht="18" customHeight="1" x14ac:dyDescent="0.2">
      <c r="A1383" s="613" t="s">
        <v>1110</v>
      </c>
      <c r="B1383" s="614"/>
      <c r="C1383" s="614"/>
      <c r="D1383" s="614"/>
      <c r="E1383" s="615">
        <v>1412</v>
      </c>
      <c r="F1383" s="615"/>
      <c r="G1383" s="616"/>
      <c r="H1383" s="617">
        <v>2438</v>
      </c>
      <c r="I1383" s="615"/>
      <c r="J1383" s="618"/>
    </row>
    <row r="1384" spans="1:10" s="29" customFormat="1" ht="18" customHeight="1" thickBot="1" x14ac:dyDescent="0.25">
      <c r="A1384" s="613" t="s">
        <v>1111</v>
      </c>
      <c r="B1384" s="614"/>
      <c r="C1384" s="614"/>
      <c r="D1384" s="614"/>
      <c r="E1384" s="615">
        <v>302085</v>
      </c>
      <c r="F1384" s="615"/>
      <c r="G1384" s="616"/>
      <c r="H1384" s="617">
        <v>260230</v>
      </c>
      <c r="I1384" s="615"/>
      <c r="J1384" s="618"/>
    </row>
    <row r="1385" spans="1:10" s="29" customFormat="1" ht="18" customHeight="1" thickBot="1" x14ac:dyDescent="0.25">
      <c r="A1385" s="625" t="s">
        <v>370</v>
      </c>
      <c r="B1385" s="626"/>
      <c r="C1385" s="626"/>
      <c r="D1385" s="626"/>
      <c r="E1385" s="650">
        <f>IF(SUM(E1386:G1390)=0,"",SUM(E1386:G1390))</f>
        <v>1262429</v>
      </c>
      <c r="F1385" s="650"/>
      <c r="G1385" s="651"/>
      <c r="H1385" s="652">
        <f>IF(SUM(H1386:J1390)=0,"",SUM(H1386:J1390))</f>
        <v>1149477</v>
      </c>
      <c r="I1385" s="650"/>
      <c r="J1385" s="653"/>
    </row>
    <row r="1386" spans="1:10" s="29" customFormat="1" ht="18" customHeight="1" x14ac:dyDescent="0.2">
      <c r="A1386" s="613" t="s">
        <v>1107</v>
      </c>
      <c r="B1386" s="614"/>
      <c r="C1386" s="614"/>
      <c r="D1386" s="614"/>
      <c r="E1386" s="615">
        <v>908456</v>
      </c>
      <c r="F1386" s="615"/>
      <c r="G1386" s="616"/>
      <c r="H1386" s="617">
        <v>790199</v>
      </c>
      <c r="I1386" s="615"/>
      <c r="J1386" s="618"/>
    </row>
    <row r="1387" spans="1:10" s="29" customFormat="1" ht="18" customHeight="1" x14ac:dyDescent="0.2">
      <c r="A1387" s="613" t="s">
        <v>371</v>
      </c>
      <c r="B1387" s="614"/>
      <c r="C1387" s="614"/>
      <c r="D1387" s="614"/>
      <c r="E1387" s="615"/>
      <c r="F1387" s="615"/>
      <c r="G1387" s="616"/>
      <c r="H1387" s="617"/>
      <c r="I1387" s="615"/>
      <c r="J1387" s="618"/>
    </row>
    <row r="1388" spans="1:10" s="29" customFormat="1" ht="18" customHeight="1" x14ac:dyDescent="0.2">
      <c r="A1388" s="613" t="s">
        <v>1108</v>
      </c>
      <c r="B1388" s="614"/>
      <c r="C1388" s="614"/>
      <c r="D1388" s="614"/>
      <c r="E1388" s="615">
        <v>315799</v>
      </c>
      <c r="F1388" s="615"/>
      <c r="G1388" s="616"/>
      <c r="H1388" s="617">
        <v>287310</v>
      </c>
      <c r="I1388" s="615"/>
      <c r="J1388" s="618"/>
    </row>
    <row r="1389" spans="1:10" s="29" customFormat="1" ht="18" customHeight="1" x14ac:dyDescent="0.2">
      <c r="A1389" s="613" t="s">
        <v>1096</v>
      </c>
      <c r="B1389" s="614"/>
      <c r="C1389" s="614"/>
      <c r="D1389" s="614"/>
      <c r="E1389" s="615">
        <v>38174</v>
      </c>
      <c r="F1389" s="615"/>
      <c r="G1389" s="616"/>
      <c r="H1389" s="617">
        <v>71968</v>
      </c>
      <c r="I1389" s="615"/>
      <c r="J1389" s="618"/>
    </row>
    <row r="1390" spans="1:10" s="29" customFormat="1" ht="18" customHeight="1" thickBot="1" x14ac:dyDescent="0.25">
      <c r="A1390" s="613"/>
      <c r="B1390" s="614"/>
      <c r="C1390" s="614"/>
      <c r="D1390" s="614"/>
      <c r="E1390" s="615"/>
      <c r="F1390" s="615"/>
      <c r="G1390" s="616"/>
      <c r="H1390" s="617"/>
      <c r="I1390" s="615"/>
      <c r="J1390" s="618"/>
    </row>
    <row r="1391" spans="1:10" s="29" customFormat="1" ht="28.5" customHeight="1" thickBot="1" x14ac:dyDescent="0.25">
      <c r="A1391" s="648" t="s">
        <v>372</v>
      </c>
      <c r="B1391" s="649">
        <v>2742</v>
      </c>
      <c r="C1391" s="649"/>
      <c r="D1391" s="649"/>
      <c r="E1391" s="627">
        <f>IF(SUM(E1392:G1394)=0,"",SUM(E1392:G1394))</f>
        <v>8722734</v>
      </c>
      <c r="F1391" s="627"/>
      <c r="G1391" s="628"/>
      <c r="H1391" s="629">
        <f>IF(SUM(H1392:J1394)=0,"",SUM(H1392:J1394))</f>
        <v>7033607</v>
      </c>
      <c r="I1391" s="627"/>
      <c r="J1391" s="630"/>
    </row>
    <row r="1392" spans="1:10" s="29" customFormat="1" ht="18" customHeight="1" x14ac:dyDescent="0.2">
      <c r="A1392" s="631" t="s">
        <v>1112</v>
      </c>
      <c r="B1392" s="632"/>
      <c r="C1392" s="632"/>
      <c r="D1392" s="632"/>
      <c r="E1392" s="633">
        <v>7384106</v>
      </c>
      <c r="F1392" s="633"/>
      <c r="G1392" s="634"/>
      <c r="H1392" s="635">
        <v>5879870</v>
      </c>
      <c r="I1392" s="633"/>
      <c r="J1392" s="636"/>
    </row>
    <row r="1393" spans="1:10" s="29" customFormat="1" ht="18" customHeight="1" x14ac:dyDescent="0.2">
      <c r="A1393" s="613" t="s">
        <v>1113</v>
      </c>
      <c r="B1393" s="614"/>
      <c r="C1393" s="614"/>
      <c r="D1393" s="614"/>
      <c r="E1393" s="615">
        <v>1163769</v>
      </c>
      <c r="F1393" s="615"/>
      <c r="G1393" s="616"/>
      <c r="H1393" s="617">
        <v>997883</v>
      </c>
      <c r="I1393" s="615"/>
      <c r="J1393" s="618"/>
    </row>
    <row r="1394" spans="1:10" s="29" customFormat="1" ht="18" customHeight="1" thickBot="1" x14ac:dyDescent="0.25">
      <c r="A1394" s="619" t="s">
        <v>1114</v>
      </c>
      <c r="B1394" s="620"/>
      <c r="C1394" s="620"/>
      <c r="D1394" s="620"/>
      <c r="E1394" s="621">
        <v>174859</v>
      </c>
      <c r="F1394" s="621"/>
      <c r="G1394" s="622"/>
      <c r="H1394" s="623">
        <v>155854</v>
      </c>
      <c r="I1394" s="621"/>
      <c r="J1394" s="624"/>
    </row>
    <row r="1395" spans="1:10" s="29" customFormat="1" ht="18" customHeight="1" thickBot="1" x14ac:dyDescent="0.25">
      <c r="A1395" s="648" t="s">
        <v>373</v>
      </c>
      <c r="B1395" s="649">
        <v>129</v>
      </c>
      <c r="C1395" s="649"/>
      <c r="D1395" s="649"/>
      <c r="E1395" s="627">
        <f>IF(SUM(E1396+E1398+E1399)=0,"",SUM(E1396+E1398+E1399))</f>
        <v>3669</v>
      </c>
      <c r="F1395" s="627"/>
      <c r="G1395" s="628"/>
      <c r="H1395" s="629">
        <f>IF(SUM(H1396+H1398+H1399)=0,"",SUM(H1396+H1398+H1399))</f>
        <v>825</v>
      </c>
      <c r="I1395" s="627"/>
      <c r="J1395" s="630"/>
    </row>
    <row r="1396" spans="1:10" s="29" customFormat="1" ht="18" customHeight="1" x14ac:dyDescent="0.2">
      <c r="A1396" s="679" t="s">
        <v>374</v>
      </c>
      <c r="B1396" s="680"/>
      <c r="C1396" s="680"/>
      <c r="D1396" s="680"/>
      <c r="E1396" s="681">
        <v>3669</v>
      </c>
      <c r="F1396" s="681"/>
      <c r="G1396" s="682"/>
      <c r="H1396" s="683">
        <v>825</v>
      </c>
      <c r="I1396" s="681"/>
      <c r="J1396" s="684"/>
    </row>
    <row r="1397" spans="1:10" s="29" customFormat="1" ht="29.25" customHeight="1" x14ac:dyDescent="0.2">
      <c r="A1397" s="685" t="s">
        <v>867</v>
      </c>
      <c r="B1397" s="686"/>
      <c r="C1397" s="686"/>
      <c r="D1397" s="686"/>
      <c r="E1397" s="615">
        <v>0</v>
      </c>
      <c r="F1397" s="615"/>
      <c r="G1397" s="616"/>
      <c r="H1397" s="617">
        <v>0</v>
      </c>
      <c r="I1397" s="615"/>
      <c r="J1397" s="618"/>
    </row>
    <row r="1398" spans="1:10" s="29" customFormat="1" ht="18" customHeight="1" x14ac:dyDescent="0.2">
      <c r="A1398" s="613"/>
      <c r="B1398" s="614"/>
      <c r="C1398" s="614"/>
      <c r="D1398" s="614"/>
      <c r="E1398" s="615"/>
      <c r="F1398" s="615"/>
      <c r="G1398" s="616"/>
      <c r="H1398" s="617"/>
      <c r="I1398" s="615"/>
      <c r="J1398" s="618"/>
    </row>
    <row r="1399" spans="1:10" s="29" customFormat="1" ht="18" customHeight="1" thickBot="1" x14ac:dyDescent="0.25">
      <c r="A1399" s="619"/>
      <c r="B1399" s="620"/>
      <c r="C1399" s="620"/>
      <c r="D1399" s="620"/>
      <c r="E1399" s="621"/>
      <c r="F1399" s="621"/>
      <c r="G1399" s="622"/>
      <c r="H1399" s="623"/>
      <c r="I1399" s="621"/>
      <c r="J1399" s="624"/>
    </row>
    <row r="1400" spans="1:10" s="29" customFormat="1" ht="38.25" customHeight="1" thickBot="1" x14ac:dyDescent="0.25">
      <c r="A1400" s="625" t="s">
        <v>868</v>
      </c>
      <c r="B1400" s="626">
        <v>129</v>
      </c>
      <c r="C1400" s="626"/>
      <c r="D1400" s="626"/>
      <c r="E1400" s="627">
        <f>IF(SUM(E1401:G1403)=0,"",SUM(E1401:G1403))</f>
        <v>76763</v>
      </c>
      <c r="F1400" s="627"/>
      <c r="G1400" s="628"/>
      <c r="H1400" s="629">
        <f>IF(SUM(H1401:J1403)=0,"",SUM(H1401:J1403))</f>
        <v>83817</v>
      </c>
      <c r="I1400" s="627"/>
      <c r="J1400" s="630"/>
    </row>
    <row r="1401" spans="1:10" s="29" customFormat="1" ht="18" customHeight="1" x14ac:dyDescent="0.2">
      <c r="A1401" s="631" t="s">
        <v>1080</v>
      </c>
      <c r="B1401" s="632"/>
      <c r="C1401" s="632"/>
      <c r="D1401" s="632"/>
      <c r="E1401" s="633">
        <v>61775</v>
      </c>
      <c r="F1401" s="633"/>
      <c r="G1401" s="634"/>
      <c r="H1401" s="635">
        <v>72135</v>
      </c>
      <c r="I1401" s="633"/>
      <c r="J1401" s="636"/>
    </row>
    <row r="1402" spans="1:10" s="29" customFormat="1" ht="18" customHeight="1" x14ac:dyDescent="0.2">
      <c r="A1402" s="613" t="s">
        <v>1115</v>
      </c>
      <c r="B1402" s="614"/>
      <c r="C1402" s="614"/>
      <c r="D1402" s="614"/>
      <c r="E1402" s="615">
        <v>14988</v>
      </c>
      <c r="F1402" s="615"/>
      <c r="G1402" s="616"/>
      <c r="H1402" s="617">
        <v>11682</v>
      </c>
      <c r="I1402" s="615"/>
      <c r="J1402" s="618"/>
    </row>
    <row r="1403" spans="1:10" s="29" customFormat="1" ht="18" customHeight="1" thickBot="1" x14ac:dyDescent="0.25">
      <c r="A1403" s="619"/>
      <c r="B1403" s="620"/>
      <c r="C1403" s="620"/>
      <c r="D1403" s="620"/>
      <c r="E1403" s="637"/>
      <c r="F1403" s="637"/>
      <c r="G1403" s="638"/>
      <c r="H1403" s="639"/>
      <c r="I1403" s="637"/>
      <c r="J1403" s="640"/>
    </row>
    <row r="1404" spans="1:10" s="29" customFormat="1" ht="26.25" customHeight="1" thickBot="1" x14ac:dyDescent="0.25">
      <c r="A1404" s="648" t="s">
        <v>375</v>
      </c>
      <c r="B1404" s="649"/>
      <c r="C1404" s="649"/>
      <c r="D1404" s="649"/>
      <c r="E1404" s="650" t="str">
        <f>IF(SUM(E1405:G1407)=0,"",SUM(E1405:G1407))</f>
        <v/>
      </c>
      <c r="F1404" s="650"/>
      <c r="G1404" s="651"/>
      <c r="H1404" s="652" t="str">
        <f>IF(SUM(H1405:J1407)=0,"",SUM(H1405:J1407))</f>
        <v/>
      </c>
      <c r="I1404" s="650"/>
      <c r="J1404" s="653"/>
    </row>
    <row r="1405" spans="1:10" s="29" customFormat="1" ht="18" customHeight="1" x14ac:dyDescent="0.2">
      <c r="A1405" s="631"/>
      <c r="B1405" s="632"/>
      <c r="C1405" s="632"/>
      <c r="D1405" s="632"/>
      <c r="E1405" s="654"/>
      <c r="F1405" s="654"/>
      <c r="G1405" s="655"/>
      <c r="H1405" s="656"/>
      <c r="I1405" s="654"/>
      <c r="J1405" s="657"/>
    </row>
    <row r="1406" spans="1:10" s="29" customFormat="1" ht="18" customHeight="1" x14ac:dyDescent="0.2">
      <c r="A1406" s="613"/>
      <c r="B1406" s="614"/>
      <c r="C1406" s="614"/>
      <c r="D1406" s="614"/>
      <c r="E1406" s="658"/>
      <c r="F1406" s="658"/>
      <c r="G1406" s="659"/>
      <c r="H1406" s="660"/>
      <c r="I1406" s="658"/>
      <c r="J1406" s="661"/>
    </row>
    <row r="1407" spans="1:10" s="29" customFormat="1" ht="18" customHeight="1" thickBot="1" x14ac:dyDescent="0.25">
      <c r="A1407" s="607"/>
      <c r="B1407" s="608"/>
      <c r="C1407" s="608"/>
      <c r="D1407" s="608"/>
      <c r="E1407" s="609"/>
      <c r="F1407" s="609"/>
      <c r="G1407" s="610"/>
      <c r="H1407" s="611"/>
      <c r="I1407" s="609"/>
      <c r="J1407" s="612"/>
    </row>
    <row r="1408" spans="1:10" s="29" customFormat="1" ht="18" customHeight="1" thickTop="1" x14ac:dyDescent="0.2">
      <c r="A1408" s="422"/>
      <c r="B1408" s="393"/>
      <c r="C1408" s="393"/>
      <c r="D1408" s="393"/>
      <c r="E1408" s="393"/>
      <c r="F1408" s="393"/>
      <c r="G1408" s="393"/>
      <c r="H1408" s="393"/>
      <c r="I1408" s="393"/>
      <c r="J1408" s="393"/>
    </row>
    <row r="1409" spans="1:10" s="29" customFormat="1" ht="18" customHeight="1" x14ac:dyDescent="0.2">
      <c r="A1409" s="422"/>
      <c r="B1409" s="393"/>
      <c r="C1409" s="393"/>
      <c r="D1409" s="393"/>
      <c r="E1409" s="393"/>
      <c r="F1409" s="393"/>
      <c r="G1409" s="393"/>
      <c r="H1409" s="393"/>
      <c r="I1409" s="393"/>
      <c r="J1409" s="393"/>
    </row>
    <row r="1410" spans="1:10" s="29" customFormat="1" ht="18" customHeight="1" x14ac:dyDescent="0.2">
      <c r="A1410" s="422"/>
      <c r="B1410" s="393"/>
      <c r="C1410" s="393"/>
      <c r="D1410" s="393"/>
      <c r="E1410" s="393"/>
      <c r="F1410" s="393"/>
      <c r="G1410" s="393"/>
      <c r="H1410" s="393"/>
      <c r="I1410" s="393"/>
      <c r="J1410" s="393"/>
    </row>
    <row r="1411" spans="1:10" s="29" customFormat="1" x14ac:dyDescent="0.2">
      <c r="A1411" s="423"/>
      <c r="B1411" s="423"/>
      <c r="C1411" s="423"/>
      <c r="D1411" s="423"/>
      <c r="E1411" s="424"/>
      <c r="F1411" s="424"/>
      <c r="G1411" s="424"/>
      <c r="H1411" s="424"/>
      <c r="I1411" s="424"/>
      <c r="J1411" s="424"/>
    </row>
    <row r="1412" spans="1:10" s="29" customFormat="1" x14ac:dyDescent="0.2">
      <c r="A1412" s="1160" t="s">
        <v>869</v>
      </c>
      <c r="B1412" s="1160"/>
      <c r="C1412" s="1160"/>
      <c r="D1412" s="1160"/>
      <c r="E1412" s="1160"/>
      <c r="F1412" s="1160"/>
      <c r="G1412" s="1160"/>
      <c r="H1412" s="1160"/>
      <c r="I1412" s="1160"/>
      <c r="J1412" s="1160"/>
    </row>
    <row r="1413" spans="1:10" s="29" customFormat="1" x14ac:dyDescent="0.2">
      <c r="A1413" s="423"/>
      <c r="B1413" s="423"/>
      <c r="C1413" s="423"/>
      <c r="D1413" s="423"/>
      <c r="E1413" s="424"/>
      <c r="F1413" s="424"/>
      <c r="G1413" s="424"/>
      <c r="H1413" s="424"/>
      <c r="I1413" s="424"/>
      <c r="J1413" s="424"/>
    </row>
    <row r="1414" spans="1:10" s="29" customFormat="1" x14ac:dyDescent="0.2">
      <c r="A1414" s="3052"/>
      <c r="B1414" s="599"/>
      <c r="C1414" s="599"/>
      <c r="D1414" s="599"/>
      <c r="E1414" s="599"/>
      <c r="F1414" s="599"/>
      <c r="G1414" s="599"/>
      <c r="H1414" s="599"/>
      <c r="I1414" s="599"/>
      <c r="J1414" s="3053"/>
    </row>
    <row r="1415" spans="1:10" s="29" customFormat="1" x14ac:dyDescent="0.2">
      <c r="A1415" s="423"/>
      <c r="B1415" s="423"/>
      <c r="C1415" s="423"/>
      <c r="D1415" s="423"/>
      <c r="E1415" s="424"/>
      <c r="F1415" s="424"/>
      <c r="G1415" s="424"/>
      <c r="H1415" s="424"/>
      <c r="I1415" s="424"/>
      <c r="J1415" s="424"/>
    </row>
    <row r="1416" spans="1:10" s="29" customFormat="1" x14ac:dyDescent="0.2">
      <c r="A1416" s="423"/>
      <c r="B1416" s="423"/>
      <c r="C1416" s="423"/>
      <c r="D1416" s="423"/>
      <c r="E1416" s="424"/>
      <c r="F1416" s="424"/>
      <c r="G1416" s="424"/>
      <c r="H1416" s="424"/>
      <c r="I1416" s="424"/>
      <c r="J1416" s="424"/>
    </row>
    <row r="1417" spans="1:10" s="29" customFormat="1" ht="44.25" customHeight="1" x14ac:dyDescent="0.2">
      <c r="A1417" s="395" t="s">
        <v>376</v>
      </c>
      <c r="B1417" s="674" t="s">
        <v>870</v>
      </c>
      <c r="C1417" s="674"/>
      <c r="D1417" s="674"/>
      <c r="E1417" s="674"/>
      <c r="F1417" s="674"/>
      <c r="G1417" s="674"/>
      <c r="H1417" s="674"/>
      <c r="I1417" s="674"/>
      <c r="J1417" s="674"/>
    </row>
    <row r="1418" spans="1:10" s="29" customFormat="1" ht="15" thickBot="1" x14ac:dyDescent="0.25">
      <c r="A1418" s="394"/>
      <c r="B1418" s="394"/>
      <c r="C1418" s="394"/>
      <c r="D1418" s="394"/>
      <c r="E1418" s="394"/>
      <c r="F1418" s="394"/>
      <c r="G1418" s="394"/>
      <c r="H1418" s="394"/>
      <c r="I1418" s="394"/>
      <c r="J1418" s="394"/>
    </row>
    <row r="1419" spans="1:10" s="29" customFormat="1" ht="26.25" customHeight="1" thickTop="1" thickBot="1" x14ac:dyDescent="0.25">
      <c r="A1419" s="1498" t="s">
        <v>217</v>
      </c>
      <c r="B1419" s="1499"/>
      <c r="C1419" s="1499"/>
      <c r="D1419" s="1500"/>
      <c r="E1419" s="1502" t="s">
        <v>22</v>
      </c>
      <c r="F1419" s="1502"/>
      <c r="G1419" s="2286"/>
      <c r="H1419" s="1501" t="s">
        <v>23</v>
      </c>
      <c r="I1419" s="1502"/>
      <c r="J1419" s="1503"/>
    </row>
    <row r="1420" spans="1:10" s="29" customFormat="1" ht="15" thickTop="1" x14ac:dyDescent="0.2">
      <c r="A1420" s="2281" t="s">
        <v>377</v>
      </c>
      <c r="B1420" s="2282"/>
      <c r="C1420" s="2282"/>
      <c r="D1420" s="2282"/>
      <c r="E1420" s="675">
        <v>0</v>
      </c>
      <c r="F1420" s="675"/>
      <c r="G1420" s="676"/>
      <c r="H1420" s="677">
        <v>0</v>
      </c>
      <c r="I1420" s="675"/>
      <c r="J1420" s="678"/>
    </row>
    <row r="1421" spans="1:10" s="29" customFormat="1" x14ac:dyDescent="0.2">
      <c r="A1421" s="2271" t="s">
        <v>378</v>
      </c>
      <c r="B1421" s="2272">
        <v>13147</v>
      </c>
      <c r="C1421" s="2272"/>
      <c r="D1421" s="2272"/>
      <c r="E1421" s="868">
        <v>2725653</v>
      </c>
      <c r="F1421" s="868"/>
      <c r="G1421" s="2278"/>
      <c r="H1421" s="780">
        <v>2438714</v>
      </c>
      <c r="I1421" s="868"/>
      <c r="J1421" s="869"/>
    </row>
    <row r="1422" spans="1:10" s="29" customFormat="1" x14ac:dyDescent="0.2">
      <c r="A1422" s="2271" t="s">
        <v>379</v>
      </c>
      <c r="B1422" s="2272"/>
      <c r="C1422" s="2272"/>
      <c r="D1422" s="2272"/>
      <c r="E1422" s="868">
        <v>8021430</v>
      </c>
      <c r="F1422" s="868"/>
      <c r="G1422" s="2278"/>
      <c r="H1422" s="780">
        <v>6284342</v>
      </c>
      <c r="I1422" s="868"/>
      <c r="J1422" s="869"/>
    </row>
    <row r="1423" spans="1:10" s="29" customFormat="1" ht="56.25" customHeight="1" x14ac:dyDescent="0.2">
      <c r="A1423" s="2271" t="s">
        <v>380</v>
      </c>
      <c r="B1423" s="2272"/>
      <c r="C1423" s="2272"/>
      <c r="D1423" s="2272"/>
      <c r="E1423" s="868"/>
      <c r="F1423" s="868"/>
      <c r="G1423" s="2278"/>
      <c r="H1423" s="780"/>
      <c r="I1423" s="868"/>
      <c r="J1423" s="869"/>
    </row>
    <row r="1424" spans="1:10" s="29" customFormat="1" x14ac:dyDescent="0.2">
      <c r="A1424" s="2271" t="s">
        <v>381</v>
      </c>
      <c r="B1424" s="2272"/>
      <c r="C1424" s="2272"/>
      <c r="D1424" s="2272"/>
      <c r="E1424" s="868"/>
      <c r="F1424" s="868"/>
      <c r="G1424" s="2278"/>
      <c r="H1424" s="780"/>
      <c r="I1424" s="868"/>
      <c r="J1424" s="869"/>
    </row>
    <row r="1425" spans="1:10" s="29" customFormat="1" ht="15" thickBot="1" x14ac:dyDescent="0.25">
      <c r="A1425" s="2283" t="s">
        <v>871</v>
      </c>
      <c r="B1425" s="2284"/>
      <c r="C1425" s="2284"/>
      <c r="D1425" s="2284"/>
      <c r="E1425" s="882"/>
      <c r="F1425" s="882"/>
      <c r="G1425" s="1566"/>
      <c r="H1425" s="772"/>
      <c r="I1425" s="882"/>
      <c r="J1425" s="883"/>
    </row>
    <row r="1426" spans="1:10" s="29" customFormat="1" ht="42.75" customHeight="1" thickBot="1" x14ac:dyDescent="0.25">
      <c r="A1426" s="2287" t="s">
        <v>382</v>
      </c>
      <c r="B1426" s="2288">
        <v>13147</v>
      </c>
      <c r="C1426" s="2288"/>
      <c r="D1426" s="2289"/>
      <c r="E1426" s="884">
        <f>IF(SUM(E1420:G1425)=0,"",SUM(E1420:G1425))</f>
        <v>10747083</v>
      </c>
      <c r="F1426" s="884"/>
      <c r="G1426" s="2270"/>
      <c r="H1426" s="2285">
        <f>IF(SUM(H1420:J1425)=0,"",SUM(H1420:J1425))</f>
        <v>8723056</v>
      </c>
      <c r="I1426" s="884"/>
      <c r="J1426" s="885"/>
    </row>
    <row r="1427" spans="1:10" s="29" customFormat="1" ht="15" thickTop="1" x14ac:dyDescent="0.2">
      <c r="A1427" s="41"/>
      <c r="B1427" s="41"/>
      <c r="C1427" s="41"/>
      <c r="D1427" s="41"/>
      <c r="E1427" s="41"/>
      <c r="F1427" s="41"/>
      <c r="G1427" s="41"/>
      <c r="H1427" s="41"/>
      <c r="I1427" s="41"/>
      <c r="J1427" s="41"/>
    </row>
    <row r="1428" spans="1:10" s="29" customFormat="1" x14ac:dyDescent="0.2">
      <c r="A1428" s="1160" t="s">
        <v>872</v>
      </c>
      <c r="B1428" s="1160"/>
      <c r="C1428" s="1160"/>
      <c r="D1428" s="1160"/>
      <c r="E1428" s="1160"/>
      <c r="F1428" s="1160"/>
      <c r="G1428" s="1160"/>
      <c r="H1428" s="1160"/>
      <c r="I1428" s="1160"/>
      <c r="J1428" s="1160"/>
    </row>
    <row r="1429" spans="1:10" s="29" customFormat="1" x14ac:dyDescent="0.2">
      <c r="A1429" s="84"/>
      <c r="B1429" s="84"/>
      <c r="C1429" s="84"/>
      <c r="D1429" s="84"/>
      <c r="E1429" s="89"/>
      <c r="F1429" s="89"/>
      <c r="G1429" s="89"/>
      <c r="H1429" s="89"/>
      <c r="I1429" s="89"/>
      <c r="J1429" s="89"/>
    </row>
    <row r="1430" spans="1:10" s="29" customFormat="1" x14ac:dyDescent="0.2">
      <c r="A1430" s="3054"/>
      <c r="B1430" s="3055"/>
      <c r="C1430" s="3055"/>
      <c r="D1430" s="3055"/>
      <c r="E1430" s="3055"/>
      <c r="F1430" s="3055"/>
      <c r="G1430" s="3055"/>
      <c r="H1430" s="3055"/>
      <c r="I1430" s="3055"/>
      <c r="J1430" s="3056"/>
    </row>
    <row r="1431" spans="1:10" s="29" customFormat="1" x14ac:dyDescent="0.2">
      <c r="A1431" s="41"/>
      <c r="B1431" s="41"/>
      <c r="C1431" s="41"/>
      <c r="D1431" s="41"/>
      <c r="E1431" s="41"/>
      <c r="F1431" s="41"/>
      <c r="G1431" s="41"/>
      <c r="H1431" s="41"/>
      <c r="I1431" s="41"/>
      <c r="J1431" s="41"/>
    </row>
    <row r="1432" spans="1:10" s="29" customFormat="1" x14ac:dyDescent="0.2">
      <c r="A1432" s="41"/>
      <c r="B1432" s="41"/>
      <c r="C1432" s="41"/>
      <c r="D1432" s="41"/>
      <c r="E1432" s="41"/>
      <c r="F1432" s="41"/>
      <c r="G1432" s="41"/>
      <c r="H1432" s="41"/>
      <c r="I1432" s="41"/>
      <c r="J1432" s="41"/>
    </row>
    <row r="1433" spans="1:10" s="29" customFormat="1" x14ac:dyDescent="0.2">
      <c r="A1433" s="35" t="s">
        <v>383</v>
      </c>
      <c r="B1433" s="1047" t="s">
        <v>384</v>
      </c>
      <c r="C1433" s="1047"/>
      <c r="D1433" s="1047"/>
      <c r="E1433" s="1047"/>
      <c r="F1433" s="1047"/>
      <c r="G1433" s="1047"/>
      <c r="H1433" s="1047"/>
      <c r="I1433" s="1047"/>
      <c r="J1433" s="1047"/>
    </row>
    <row r="1434" spans="1:10" s="29" customFormat="1" x14ac:dyDescent="0.2">
      <c r="A1434" s="49"/>
      <c r="B1434" s="49"/>
      <c r="C1434" s="49"/>
      <c r="D1434" s="49"/>
      <c r="E1434" s="107"/>
      <c r="F1434" s="107"/>
      <c r="G1434" s="107"/>
      <c r="H1434" s="107"/>
      <c r="I1434" s="107"/>
      <c r="J1434" s="107"/>
    </row>
    <row r="1435" spans="1:10" s="29" customFormat="1" ht="30.75" customHeight="1" x14ac:dyDescent="0.2">
      <c r="A1435" s="105" t="s">
        <v>385</v>
      </c>
      <c r="B1435" s="1084" t="s">
        <v>386</v>
      </c>
      <c r="C1435" s="1084"/>
      <c r="D1435" s="1084"/>
      <c r="E1435" s="1084"/>
      <c r="F1435" s="1084"/>
      <c r="G1435" s="1084"/>
      <c r="H1435" s="1084"/>
      <c r="I1435" s="1084"/>
      <c r="J1435" s="1084"/>
    </row>
    <row r="1436" spans="1:10" s="29" customFormat="1" ht="15" thickBot="1" x14ac:dyDescent="0.25">
      <c r="A1436" s="82"/>
      <c r="B1436" s="82"/>
      <c r="C1436" s="82"/>
      <c r="D1436" s="82"/>
      <c r="E1436" s="82"/>
      <c r="F1436" s="82"/>
      <c r="G1436" s="82"/>
      <c r="H1436" s="82"/>
      <c r="I1436" s="82"/>
      <c r="J1436" s="82"/>
    </row>
    <row r="1437" spans="1:10" s="29" customFormat="1" ht="15.75" thickTop="1" thickBot="1" x14ac:dyDescent="0.25">
      <c r="A1437" s="2279" t="s">
        <v>387</v>
      </c>
      <c r="B1437" s="2273"/>
      <c r="C1437" s="2273"/>
      <c r="D1437" s="2273"/>
      <c r="E1437" s="2273" t="s">
        <v>802</v>
      </c>
      <c r="F1437" s="2273"/>
      <c r="G1437" s="2274"/>
      <c r="H1437" s="2275" t="s">
        <v>803</v>
      </c>
      <c r="I1437" s="2273"/>
      <c r="J1437" s="2276"/>
    </row>
    <row r="1438" spans="1:10" s="29" customFormat="1" ht="15" thickTop="1" x14ac:dyDescent="0.2">
      <c r="A1438" s="2244" t="s">
        <v>388</v>
      </c>
      <c r="B1438" s="2245"/>
      <c r="C1438" s="2245"/>
      <c r="D1438" s="2245"/>
      <c r="E1438" s="1142"/>
      <c r="F1438" s="1142"/>
      <c r="G1438" s="2277"/>
      <c r="H1438" s="1144"/>
      <c r="I1438" s="1142"/>
      <c r="J1438" s="1145"/>
    </row>
    <row r="1439" spans="1:10" s="29" customFormat="1" x14ac:dyDescent="0.2">
      <c r="A1439" s="1139" t="s">
        <v>389</v>
      </c>
      <c r="B1439" s="1140"/>
      <c r="C1439" s="1140"/>
      <c r="D1439" s="1140"/>
      <c r="E1439" s="665"/>
      <c r="F1439" s="665"/>
      <c r="G1439" s="667"/>
      <c r="H1439" s="664"/>
      <c r="I1439" s="665"/>
      <c r="J1439" s="666"/>
    </row>
    <row r="1440" spans="1:10" s="29" customFormat="1" ht="52.5" customHeight="1" x14ac:dyDescent="0.2">
      <c r="A1440" s="1139" t="s">
        <v>390</v>
      </c>
      <c r="B1440" s="1140"/>
      <c r="C1440" s="1140"/>
      <c r="D1440" s="1140"/>
      <c r="E1440" s="665"/>
      <c r="F1440" s="665"/>
      <c r="G1440" s="667"/>
      <c r="H1440" s="664"/>
      <c r="I1440" s="665"/>
      <c r="J1440" s="666"/>
    </row>
    <row r="1441" spans="1:10" s="29" customFormat="1" x14ac:dyDescent="0.2">
      <c r="A1441" s="1139" t="s">
        <v>391</v>
      </c>
      <c r="B1441" s="1140"/>
      <c r="C1441" s="1140"/>
      <c r="D1441" s="1140"/>
      <c r="E1441" s="665"/>
      <c r="F1441" s="665"/>
      <c r="G1441" s="667"/>
      <c r="H1441" s="664"/>
      <c r="I1441" s="665"/>
      <c r="J1441" s="666"/>
    </row>
    <row r="1442" spans="1:10" s="29" customFormat="1" x14ac:dyDescent="0.2">
      <c r="A1442" s="1139" t="s">
        <v>873</v>
      </c>
      <c r="B1442" s="1140"/>
      <c r="C1442" s="1140"/>
      <c r="D1442" s="1140"/>
      <c r="E1442" s="665"/>
      <c r="F1442" s="665"/>
      <c r="G1442" s="667"/>
      <c r="H1442" s="664"/>
      <c r="I1442" s="665"/>
      <c r="J1442" s="666"/>
    </row>
    <row r="1443" spans="1:10" s="29" customFormat="1" x14ac:dyDescent="0.2">
      <c r="A1443" s="1139" t="s">
        <v>392</v>
      </c>
      <c r="B1443" s="1140"/>
      <c r="C1443" s="1140"/>
      <c r="D1443" s="1140"/>
      <c r="E1443" s="665"/>
      <c r="F1443" s="665"/>
      <c r="G1443" s="667"/>
      <c r="H1443" s="664"/>
      <c r="I1443" s="665"/>
      <c r="J1443" s="666"/>
    </row>
    <row r="1444" spans="1:10" s="29" customFormat="1" x14ac:dyDescent="0.2">
      <c r="A1444" s="1139" t="s">
        <v>393</v>
      </c>
      <c r="B1444" s="1140"/>
      <c r="C1444" s="1140"/>
      <c r="D1444" s="1140"/>
      <c r="E1444" s="665"/>
      <c r="F1444" s="665"/>
      <c r="G1444" s="667"/>
      <c r="H1444" s="664"/>
      <c r="I1444" s="665"/>
      <c r="J1444" s="666"/>
    </row>
    <row r="1445" spans="1:10" s="29" customFormat="1" ht="15" thickBot="1" x14ac:dyDescent="0.25">
      <c r="A1445" s="668" t="s">
        <v>394</v>
      </c>
      <c r="B1445" s="669"/>
      <c r="C1445" s="669"/>
      <c r="D1445" s="669"/>
      <c r="E1445" s="670"/>
      <c r="F1445" s="670"/>
      <c r="G1445" s="671"/>
      <c r="H1445" s="672"/>
      <c r="I1445" s="670"/>
      <c r="J1445" s="673"/>
    </row>
    <row r="1446" spans="1:10" s="29" customFormat="1" ht="15" thickTop="1" x14ac:dyDescent="0.2">
      <c r="A1446" s="226"/>
      <c r="B1446" s="226"/>
      <c r="C1446" s="226"/>
      <c r="D1446" s="226"/>
      <c r="E1446" s="146"/>
      <c r="F1446" s="146"/>
      <c r="G1446" s="146"/>
      <c r="H1446" s="146"/>
      <c r="I1446" s="146"/>
      <c r="J1446" s="146"/>
    </row>
    <row r="1447" spans="1:10" s="29" customFormat="1" x14ac:dyDescent="0.2">
      <c r="A1447" s="1160" t="s">
        <v>874</v>
      </c>
      <c r="B1447" s="1160"/>
      <c r="C1447" s="1160"/>
      <c r="D1447" s="1160"/>
      <c r="E1447" s="1160"/>
      <c r="F1447" s="1160"/>
      <c r="G1447" s="1160"/>
      <c r="H1447" s="1160"/>
      <c r="I1447" s="1160"/>
      <c r="J1447" s="1160"/>
    </row>
    <row r="1448" spans="1:10" s="29" customFormat="1" x14ac:dyDescent="0.2">
      <c r="A1448" s="84"/>
      <c r="B1448" s="84"/>
      <c r="C1448" s="84"/>
      <c r="D1448" s="84"/>
      <c r="E1448" s="89"/>
      <c r="F1448" s="89"/>
      <c r="G1448" s="89"/>
      <c r="H1448" s="89"/>
      <c r="I1448" s="89"/>
      <c r="J1448" s="89"/>
    </row>
    <row r="1449" spans="1:10" s="29" customFormat="1" x14ac:dyDescent="0.2">
      <c r="A1449" s="3057"/>
      <c r="B1449" s="3058"/>
      <c r="C1449" s="3058"/>
      <c r="D1449" s="3058"/>
      <c r="E1449" s="3058"/>
      <c r="F1449" s="3058"/>
      <c r="G1449" s="3058"/>
      <c r="H1449" s="3058"/>
      <c r="I1449" s="3058"/>
      <c r="J1449" s="3059"/>
    </row>
    <row r="1450" spans="1:10" s="29" customFormat="1" x14ac:dyDescent="0.2">
      <c r="A1450" s="1113"/>
      <c r="B1450" s="1113"/>
      <c r="C1450" s="1113"/>
      <c r="D1450" s="1113"/>
      <c r="E1450" s="1113"/>
      <c r="F1450" s="1113"/>
      <c r="G1450" s="1113"/>
      <c r="H1450" s="1113"/>
      <c r="I1450" s="1113"/>
      <c r="J1450" s="1113"/>
    </row>
    <row r="1451" spans="1:10" s="29" customFormat="1" x14ac:dyDescent="0.2">
      <c r="A1451" s="372" t="s">
        <v>875</v>
      </c>
      <c r="B1451" s="1114" t="s">
        <v>1013</v>
      </c>
      <c r="C1451" s="1114"/>
      <c r="D1451" s="1114"/>
      <c r="E1451" s="1114"/>
      <c r="F1451" s="1114"/>
      <c r="G1451" s="1114"/>
      <c r="H1451" s="1114"/>
      <c r="I1451" s="1114"/>
      <c r="J1451" s="1114"/>
    </row>
    <row r="1452" spans="1:10" s="29" customFormat="1" ht="49.5" customHeight="1" thickBot="1" x14ac:dyDescent="0.25">
      <c r="A1452" s="1115"/>
      <c r="B1452" s="1115"/>
      <c r="C1452" s="373"/>
      <c r="D1452" s="373"/>
      <c r="E1452" s="373"/>
      <c r="F1452" s="373"/>
      <c r="G1452" s="373"/>
      <c r="H1452" s="373"/>
      <c r="I1452" s="373"/>
      <c r="J1452" s="373"/>
    </row>
    <row r="1453" spans="1:10" s="29" customFormat="1" ht="15.75" thickTop="1" thickBot="1" x14ac:dyDescent="0.25">
      <c r="A1453" s="1116" t="s">
        <v>1019</v>
      </c>
      <c r="B1453" s="1117"/>
      <c r="C1453" s="1117"/>
      <c r="D1453" s="1117"/>
      <c r="E1453" s="1117"/>
      <c r="F1453" s="1118"/>
      <c r="G1453" s="1122" t="s">
        <v>22</v>
      </c>
      <c r="H1453" s="1122"/>
      <c r="I1453" s="1122"/>
      <c r="J1453" s="1123"/>
    </row>
    <row r="1454" spans="1:10" s="29" customFormat="1" ht="15" thickBot="1" x14ac:dyDescent="0.25">
      <c r="A1454" s="1119"/>
      <c r="B1454" s="1120"/>
      <c r="C1454" s="1120"/>
      <c r="D1454" s="1120"/>
      <c r="E1454" s="1120"/>
      <c r="F1454" s="1121"/>
      <c r="G1454" s="1124" t="s">
        <v>395</v>
      </c>
      <c r="H1454" s="1125"/>
      <c r="I1454" s="662" t="s">
        <v>876</v>
      </c>
      <c r="J1454" s="663"/>
    </row>
    <row r="1455" spans="1:10" s="29" customFormat="1" ht="15" thickTop="1" x14ac:dyDescent="0.2">
      <c r="A1455" s="2249" t="s">
        <v>1020</v>
      </c>
      <c r="B1455" s="2250"/>
      <c r="C1455" s="2250"/>
      <c r="D1455" s="2250"/>
      <c r="E1455" s="2250"/>
      <c r="F1455" s="2251"/>
      <c r="G1455" s="2252"/>
      <c r="H1455" s="2253"/>
      <c r="I1455" s="2254"/>
      <c r="J1455" s="2255"/>
    </row>
    <row r="1456" spans="1:10" s="29" customFormat="1" ht="14.25" customHeight="1" x14ac:dyDescent="0.2">
      <c r="A1456" s="1178" t="s">
        <v>1021</v>
      </c>
      <c r="B1456" s="1179"/>
      <c r="C1456" s="1179"/>
      <c r="D1456" s="1179"/>
      <c r="E1456" s="1179"/>
      <c r="F1456" s="1180"/>
      <c r="G1456" s="2256"/>
      <c r="H1456" s="2257"/>
      <c r="I1456" s="2258"/>
      <c r="J1456" s="2259"/>
    </row>
    <row r="1457" spans="1:10" s="29" customFormat="1" ht="14.25" customHeight="1" x14ac:dyDescent="0.2">
      <c r="A1457" s="1178" t="s">
        <v>1022</v>
      </c>
      <c r="B1457" s="1179"/>
      <c r="C1457" s="1179"/>
      <c r="D1457" s="1179"/>
      <c r="E1457" s="1179"/>
      <c r="F1457" s="1180"/>
      <c r="G1457" s="2256"/>
      <c r="H1457" s="2257"/>
      <c r="I1457" s="2258"/>
      <c r="J1457" s="2259"/>
    </row>
    <row r="1458" spans="1:10" s="29" customFormat="1" x14ac:dyDescent="0.2">
      <c r="A1458" s="1178" t="s">
        <v>1023</v>
      </c>
      <c r="B1458" s="1179"/>
      <c r="C1458" s="1179"/>
      <c r="D1458" s="1179"/>
      <c r="E1458" s="1179"/>
      <c r="F1458" s="1180"/>
      <c r="G1458" s="2256"/>
      <c r="H1458" s="2257"/>
      <c r="I1458" s="2258"/>
      <c r="J1458" s="2259"/>
    </row>
    <row r="1459" spans="1:10" s="29" customFormat="1" x14ac:dyDescent="0.2">
      <c r="A1459" s="1178" t="s">
        <v>1024</v>
      </c>
      <c r="B1459" s="1179"/>
      <c r="C1459" s="1179"/>
      <c r="D1459" s="1179"/>
      <c r="E1459" s="1179"/>
      <c r="F1459" s="1180"/>
      <c r="G1459" s="2256"/>
      <c r="H1459" s="2257"/>
      <c r="I1459" s="2258"/>
      <c r="J1459" s="2259"/>
    </row>
    <row r="1460" spans="1:10" s="29" customFormat="1" ht="32.25" customHeight="1" thickBot="1" x14ac:dyDescent="0.25">
      <c r="A1460" s="2260" t="s">
        <v>1025</v>
      </c>
      <c r="B1460" s="2261"/>
      <c r="C1460" s="2261"/>
      <c r="D1460" s="2261"/>
      <c r="E1460" s="2261"/>
      <c r="F1460" s="2262"/>
      <c r="G1460" s="2263"/>
      <c r="H1460" s="2264"/>
      <c r="I1460" s="2265"/>
      <c r="J1460" s="2266"/>
    </row>
    <row r="1461" spans="1:10" s="29" customFormat="1" ht="49.5" customHeight="1" thickTop="1" thickBot="1" x14ac:dyDescent="0.25">
      <c r="A1461" s="373"/>
      <c r="B1461" s="373"/>
      <c r="C1461" s="373"/>
      <c r="D1461" s="373"/>
      <c r="E1461" s="373"/>
      <c r="F1461" s="373"/>
      <c r="G1461" s="373"/>
      <c r="H1461" s="373"/>
      <c r="I1461" s="373"/>
      <c r="J1461" s="373"/>
    </row>
    <row r="1462" spans="1:10" s="29" customFormat="1" ht="15.75" thickTop="1" thickBot="1" x14ac:dyDescent="0.25">
      <c r="A1462" s="1116" t="s">
        <v>1019</v>
      </c>
      <c r="B1462" s="1117"/>
      <c r="C1462" s="1117"/>
      <c r="D1462" s="1117"/>
      <c r="E1462" s="1117"/>
      <c r="F1462" s="1118"/>
      <c r="G1462" s="1122" t="s">
        <v>663</v>
      </c>
      <c r="H1462" s="1122"/>
      <c r="I1462" s="1122"/>
      <c r="J1462" s="1123"/>
    </row>
    <row r="1463" spans="1:10" s="29" customFormat="1" ht="15" thickBot="1" x14ac:dyDescent="0.25">
      <c r="A1463" s="1119"/>
      <c r="B1463" s="1120"/>
      <c r="C1463" s="1120"/>
      <c r="D1463" s="1120"/>
      <c r="E1463" s="1120"/>
      <c r="F1463" s="1121"/>
      <c r="G1463" s="1124" t="s">
        <v>395</v>
      </c>
      <c r="H1463" s="1125"/>
      <c r="I1463" s="662" t="s">
        <v>876</v>
      </c>
      <c r="J1463" s="663"/>
    </row>
    <row r="1464" spans="1:10" s="29" customFormat="1" ht="15" thickTop="1" x14ac:dyDescent="0.2">
      <c r="A1464" s="2249" t="s">
        <v>1020</v>
      </c>
      <c r="B1464" s="2250"/>
      <c r="C1464" s="2250"/>
      <c r="D1464" s="2250"/>
      <c r="E1464" s="2250"/>
      <c r="F1464" s="2251"/>
      <c r="G1464" s="2252"/>
      <c r="H1464" s="2253"/>
      <c r="I1464" s="2254"/>
      <c r="J1464" s="2255"/>
    </row>
    <row r="1465" spans="1:10" s="29" customFormat="1" ht="14.25" customHeight="1" x14ac:dyDescent="0.2">
      <c r="A1465" s="1178" t="s">
        <v>1021</v>
      </c>
      <c r="B1465" s="1179"/>
      <c r="C1465" s="1179"/>
      <c r="D1465" s="1179"/>
      <c r="E1465" s="1179"/>
      <c r="F1465" s="1180"/>
      <c r="G1465" s="2256"/>
      <c r="H1465" s="2257"/>
      <c r="I1465" s="2258"/>
      <c r="J1465" s="2259"/>
    </row>
    <row r="1466" spans="1:10" s="29" customFormat="1" ht="14.25" customHeight="1" x14ac:dyDescent="0.2">
      <c r="A1466" s="1178" t="s">
        <v>1022</v>
      </c>
      <c r="B1466" s="1179"/>
      <c r="C1466" s="1179"/>
      <c r="D1466" s="1179"/>
      <c r="E1466" s="1179"/>
      <c r="F1466" s="1180"/>
      <c r="G1466" s="2256"/>
      <c r="H1466" s="2257"/>
      <c r="I1466" s="2258"/>
      <c r="J1466" s="2259"/>
    </row>
    <row r="1467" spans="1:10" s="29" customFormat="1" x14ac:dyDescent="0.2">
      <c r="A1467" s="1178" t="s">
        <v>1023</v>
      </c>
      <c r="B1467" s="1179"/>
      <c r="C1467" s="1179"/>
      <c r="D1467" s="1179"/>
      <c r="E1467" s="1179"/>
      <c r="F1467" s="1180"/>
      <c r="G1467" s="2256"/>
      <c r="H1467" s="2257"/>
      <c r="I1467" s="2258"/>
      <c r="J1467" s="2259"/>
    </row>
    <row r="1468" spans="1:10" s="29" customFormat="1" x14ac:dyDescent="0.2">
      <c r="A1468" s="1178" t="s">
        <v>1024</v>
      </c>
      <c r="B1468" s="1179"/>
      <c r="C1468" s="1179"/>
      <c r="D1468" s="1179"/>
      <c r="E1468" s="1179"/>
      <c r="F1468" s="1180"/>
      <c r="G1468" s="2256"/>
      <c r="H1468" s="2257"/>
      <c r="I1468" s="2258"/>
      <c r="J1468" s="2259"/>
    </row>
    <row r="1469" spans="1:10" s="29" customFormat="1" ht="15" thickBot="1" x14ac:dyDescent="0.25">
      <c r="A1469" s="2260" t="s">
        <v>1025</v>
      </c>
      <c r="B1469" s="2261"/>
      <c r="C1469" s="2261"/>
      <c r="D1469" s="2261"/>
      <c r="E1469" s="2261"/>
      <c r="F1469" s="2262"/>
      <c r="G1469" s="2263"/>
      <c r="H1469" s="2264"/>
      <c r="I1469" s="2265"/>
      <c r="J1469" s="2266"/>
    </row>
    <row r="1470" spans="1:10" s="29" customFormat="1" ht="15" thickTop="1" x14ac:dyDescent="0.2">
      <c r="A1470" s="1177"/>
      <c r="B1470" s="1177"/>
      <c r="C1470" s="373"/>
      <c r="D1470" s="373"/>
      <c r="E1470" s="373"/>
      <c r="F1470" s="373"/>
      <c r="G1470" s="373"/>
      <c r="H1470" s="373"/>
      <c r="I1470" s="373"/>
      <c r="J1470" s="373"/>
    </row>
    <row r="1471" spans="1:10" s="29" customFormat="1" x14ac:dyDescent="0.2">
      <c r="A1471" s="374"/>
      <c r="B1471" s="374"/>
      <c r="C1471" s="374"/>
      <c r="D1471" s="374"/>
      <c r="E1471" s="374"/>
      <c r="F1471" s="374"/>
      <c r="G1471" s="375"/>
      <c r="H1471" s="375"/>
      <c r="I1471" s="375"/>
      <c r="J1471" s="375"/>
    </row>
    <row r="1472" spans="1:10" s="29" customFormat="1" x14ac:dyDescent="0.2">
      <c r="A1472" s="1176" t="s">
        <v>877</v>
      </c>
      <c r="B1472" s="1176"/>
      <c r="C1472" s="1176"/>
      <c r="D1472" s="1176"/>
      <c r="E1472" s="1176"/>
      <c r="F1472" s="1176"/>
      <c r="G1472" s="1176"/>
      <c r="H1472" s="1176"/>
      <c r="I1472" s="1176"/>
      <c r="J1472" s="1176"/>
    </row>
    <row r="1473" spans="1:10" s="29" customFormat="1" x14ac:dyDescent="0.2">
      <c r="A1473" s="228"/>
      <c r="B1473" s="228"/>
      <c r="C1473" s="228"/>
      <c r="D1473" s="228"/>
      <c r="E1473" s="228"/>
      <c r="F1473" s="228"/>
      <c r="G1473" s="228"/>
      <c r="H1473" s="228"/>
      <c r="I1473" s="228"/>
      <c r="J1473" s="228"/>
    </row>
    <row r="1474" spans="1:10" s="29" customFormat="1" ht="31.5" customHeight="1" x14ac:dyDescent="0.2">
      <c r="A1474" s="760"/>
      <c r="B1474" s="761"/>
      <c r="C1474" s="761"/>
      <c r="D1474" s="761"/>
      <c r="E1474" s="761"/>
      <c r="F1474" s="761"/>
      <c r="G1474" s="761"/>
      <c r="H1474" s="761"/>
      <c r="I1474" s="761"/>
      <c r="J1474" s="762"/>
    </row>
    <row r="1475" spans="1:10" s="29" customFormat="1" x14ac:dyDescent="0.2">
      <c r="A1475" s="243"/>
      <c r="B1475" s="243"/>
      <c r="C1475" s="243"/>
      <c r="D1475" s="243"/>
      <c r="E1475" s="243"/>
      <c r="F1475" s="243"/>
      <c r="G1475" s="243"/>
      <c r="H1475" s="243"/>
      <c r="I1475" s="243"/>
      <c r="J1475" s="243"/>
    </row>
    <row r="1476" spans="1:10" s="29" customFormat="1" x14ac:dyDescent="0.2">
      <c r="A1476" s="372" t="s">
        <v>1026</v>
      </c>
      <c r="B1476" s="3112" t="s">
        <v>1027</v>
      </c>
      <c r="C1476" s="1114"/>
      <c r="D1476" s="1114"/>
      <c r="E1476" s="1114"/>
      <c r="F1476" s="1114"/>
      <c r="G1476" s="1114"/>
      <c r="H1476" s="1114"/>
      <c r="I1476" s="1114"/>
      <c r="J1476" s="1114"/>
    </row>
    <row r="1477" spans="1:10" s="29" customFormat="1" ht="45.75" customHeight="1" thickBot="1" x14ac:dyDescent="0.25">
      <c r="A1477" s="1115"/>
      <c r="B1477" s="1115"/>
      <c r="C1477" s="373"/>
      <c r="D1477" s="373"/>
      <c r="E1477" s="373"/>
      <c r="F1477" s="373"/>
      <c r="G1477" s="373"/>
      <c r="H1477" s="373"/>
      <c r="I1477" s="373"/>
      <c r="J1477" s="373"/>
    </row>
    <row r="1478" spans="1:10" s="29" customFormat="1" ht="15.75" thickTop="1" thickBot="1" x14ac:dyDescent="0.25">
      <c r="A1478" s="1116" t="s">
        <v>1028</v>
      </c>
      <c r="B1478" s="1117"/>
      <c r="C1478" s="1117"/>
      <c r="D1478" s="1117"/>
      <c r="E1478" s="1117"/>
      <c r="F1478" s="1118"/>
      <c r="G1478" s="1122" t="s">
        <v>22</v>
      </c>
      <c r="H1478" s="1122"/>
      <c r="I1478" s="1122"/>
      <c r="J1478" s="1123"/>
    </row>
    <row r="1479" spans="1:10" s="29" customFormat="1" ht="15" thickBot="1" x14ac:dyDescent="0.25">
      <c r="A1479" s="1119"/>
      <c r="B1479" s="1120"/>
      <c r="C1479" s="1120"/>
      <c r="D1479" s="1120"/>
      <c r="E1479" s="1120"/>
      <c r="F1479" s="1121"/>
      <c r="G1479" s="1124" t="s">
        <v>395</v>
      </c>
      <c r="H1479" s="1125"/>
      <c r="I1479" s="662" t="s">
        <v>876</v>
      </c>
      <c r="J1479" s="663"/>
    </row>
    <row r="1480" spans="1:10" s="29" customFormat="1" ht="15" thickTop="1" x14ac:dyDescent="0.2">
      <c r="A1480" s="2249" t="s">
        <v>396</v>
      </c>
      <c r="B1480" s="2250"/>
      <c r="C1480" s="2250"/>
      <c r="D1480" s="2250"/>
      <c r="E1480" s="2250"/>
      <c r="F1480" s="2251"/>
      <c r="G1480" s="2252"/>
      <c r="H1480" s="2253"/>
      <c r="I1480" s="2254"/>
      <c r="J1480" s="2255"/>
    </row>
    <row r="1481" spans="1:10" s="29" customFormat="1" ht="14.25" customHeight="1" x14ac:dyDescent="0.2">
      <c r="A1481" s="1178" t="s">
        <v>397</v>
      </c>
      <c r="B1481" s="1179"/>
      <c r="C1481" s="1179"/>
      <c r="D1481" s="1179"/>
      <c r="E1481" s="1179"/>
      <c r="F1481" s="1180"/>
      <c r="G1481" s="2256"/>
      <c r="H1481" s="2257"/>
      <c r="I1481" s="2258"/>
      <c r="J1481" s="2259"/>
    </row>
    <row r="1482" spans="1:10" s="29" customFormat="1" x14ac:dyDescent="0.2">
      <c r="A1482" s="1178" t="s">
        <v>398</v>
      </c>
      <c r="B1482" s="1179"/>
      <c r="C1482" s="1179"/>
      <c r="D1482" s="1179"/>
      <c r="E1482" s="1179"/>
      <c r="F1482" s="1180"/>
      <c r="G1482" s="2256"/>
      <c r="H1482" s="2257"/>
      <c r="I1482" s="2258"/>
      <c r="J1482" s="2259"/>
    </row>
    <row r="1483" spans="1:10" s="29" customFormat="1" x14ac:dyDescent="0.2">
      <c r="A1483" s="1178" t="s">
        <v>399</v>
      </c>
      <c r="B1483" s="1179"/>
      <c r="C1483" s="1179"/>
      <c r="D1483" s="1179"/>
      <c r="E1483" s="1179"/>
      <c r="F1483" s="1180"/>
      <c r="G1483" s="2256"/>
      <c r="H1483" s="2257"/>
      <c r="I1483" s="2258"/>
      <c r="J1483" s="2259"/>
    </row>
    <row r="1484" spans="1:10" s="29" customFormat="1" ht="32.25" customHeight="1" thickBot="1" x14ac:dyDescent="0.25">
      <c r="A1484" s="2260" t="s">
        <v>227</v>
      </c>
      <c r="B1484" s="2261"/>
      <c r="C1484" s="2261"/>
      <c r="D1484" s="2261"/>
      <c r="E1484" s="2261"/>
      <c r="F1484" s="2262"/>
      <c r="G1484" s="2263"/>
      <c r="H1484" s="2264"/>
      <c r="I1484" s="2265"/>
      <c r="J1484" s="2266"/>
    </row>
    <row r="1485" spans="1:10" s="29" customFormat="1" ht="49.5" customHeight="1" thickTop="1" thickBot="1" x14ac:dyDescent="0.25">
      <c r="A1485" s="373"/>
      <c r="B1485" s="373"/>
      <c r="C1485" s="373"/>
      <c r="D1485" s="373"/>
      <c r="E1485" s="373"/>
      <c r="F1485" s="373"/>
      <c r="G1485" s="373"/>
      <c r="H1485" s="373"/>
      <c r="I1485" s="373"/>
      <c r="J1485" s="373"/>
    </row>
    <row r="1486" spans="1:10" s="29" customFormat="1" ht="15" customHeight="1" thickTop="1" thickBot="1" x14ac:dyDescent="0.25">
      <c r="A1486" s="1116" t="s">
        <v>1019</v>
      </c>
      <c r="B1486" s="1117"/>
      <c r="C1486" s="1117"/>
      <c r="D1486" s="1117"/>
      <c r="E1486" s="1117"/>
      <c r="F1486" s="1118"/>
      <c r="G1486" s="1122" t="s">
        <v>663</v>
      </c>
      <c r="H1486" s="1122"/>
      <c r="I1486" s="1122"/>
      <c r="J1486" s="1123"/>
    </row>
    <row r="1487" spans="1:10" s="29" customFormat="1" ht="14.25" customHeight="1" thickBot="1" x14ac:dyDescent="0.25">
      <c r="A1487" s="1119"/>
      <c r="B1487" s="1120"/>
      <c r="C1487" s="1120"/>
      <c r="D1487" s="1120"/>
      <c r="E1487" s="1120"/>
      <c r="F1487" s="1121"/>
      <c r="G1487" s="1124" t="s">
        <v>395</v>
      </c>
      <c r="H1487" s="1125"/>
      <c r="I1487" s="662" t="s">
        <v>876</v>
      </c>
      <c r="J1487" s="663"/>
    </row>
    <row r="1488" spans="1:10" s="29" customFormat="1" ht="14.25" customHeight="1" thickTop="1" x14ac:dyDescent="0.2">
      <c r="A1488" s="2249" t="s">
        <v>396</v>
      </c>
      <c r="B1488" s="2250"/>
      <c r="C1488" s="2250"/>
      <c r="D1488" s="2250"/>
      <c r="E1488" s="2250"/>
      <c r="F1488" s="2251"/>
      <c r="G1488" s="2252"/>
      <c r="H1488" s="2253"/>
      <c r="I1488" s="2254"/>
      <c r="J1488" s="2255"/>
    </row>
    <row r="1489" spans="1:10" s="29" customFormat="1" ht="14.25" customHeight="1" x14ac:dyDescent="0.2">
      <c r="A1489" s="1178" t="s">
        <v>397</v>
      </c>
      <c r="B1489" s="1179"/>
      <c r="C1489" s="1179"/>
      <c r="D1489" s="1179"/>
      <c r="E1489" s="1179"/>
      <c r="F1489" s="1180"/>
      <c r="G1489" s="2256"/>
      <c r="H1489" s="2257"/>
      <c r="I1489" s="2258"/>
      <c r="J1489" s="2259"/>
    </row>
    <row r="1490" spans="1:10" s="29" customFormat="1" x14ac:dyDescent="0.2">
      <c r="A1490" s="1178" t="s">
        <v>398</v>
      </c>
      <c r="B1490" s="1179"/>
      <c r="C1490" s="1179"/>
      <c r="D1490" s="1179"/>
      <c r="E1490" s="1179"/>
      <c r="F1490" s="1180"/>
      <c r="G1490" s="2256"/>
      <c r="H1490" s="2257"/>
      <c r="I1490" s="2258"/>
      <c r="J1490" s="2259"/>
    </row>
    <row r="1491" spans="1:10" s="29" customFormat="1" x14ac:dyDescent="0.2">
      <c r="A1491" s="1178" t="s">
        <v>399</v>
      </c>
      <c r="B1491" s="1179"/>
      <c r="C1491" s="1179"/>
      <c r="D1491" s="1179"/>
      <c r="E1491" s="1179"/>
      <c r="F1491" s="1180"/>
      <c r="G1491" s="2256"/>
      <c r="H1491" s="2257"/>
      <c r="I1491" s="2258"/>
      <c r="J1491" s="2259"/>
    </row>
    <row r="1492" spans="1:10" s="29" customFormat="1" ht="15" thickBot="1" x14ac:dyDescent="0.25">
      <c r="A1492" s="2260" t="s">
        <v>227</v>
      </c>
      <c r="B1492" s="2261"/>
      <c r="C1492" s="2261"/>
      <c r="D1492" s="2261"/>
      <c r="E1492" s="2261"/>
      <c r="F1492" s="2262"/>
      <c r="G1492" s="2263"/>
      <c r="H1492" s="2264"/>
      <c r="I1492" s="2265"/>
      <c r="J1492" s="2266"/>
    </row>
    <row r="1493" spans="1:10" s="29" customFormat="1" ht="15" thickTop="1" x14ac:dyDescent="0.2">
      <c r="A1493" s="1177"/>
      <c r="B1493" s="1177"/>
      <c r="C1493" s="373"/>
      <c r="D1493" s="373"/>
      <c r="E1493" s="373"/>
      <c r="F1493" s="373"/>
      <c r="G1493" s="373"/>
      <c r="H1493" s="373"/>
      <c r="I1493" s="373"/>
      <c r="J1493" s="373"/>
    </row>
    <row r="1494" spans="1:10" s="29" customFormat="1" x14ac:dyDescent="0.2">
      <c r="A1494" s="374"/>
      <c r="B1494" s="374"/>
      <c r="C1494" s="374"/>
      <c r="D1494" s="374"/>
      <c r="E1494" s="374"/>
      <c r="F1494" s="374"/>
      <c r="G1494" s="375"/>
      <c r="H1494" s="375"/>
      <c r="I1494" s="375"/>
      <c r="J1494" s="375"/>
    </row>
    <row r="1495" spans="1:10" s="29" customFormat="1" x14ac:dyDescent="0.2">
      <c r="A1495" s="1176" t="s">
        <v>1029</v>
      </c>
      <c r="B1495" s="1176"/>
      <c r="C1495" s="1176"/>
      <c r="D1495" s="1176"/>
      <c r="E1495" s="1176"/>
      <c r="F1495" s="1176"/>
      <c r="G1495" s="1176"/>
      <c r="H1495" s="1176"/>
      <c r="I1495" s="1176"/>
      <c r="J1495" s="1176"/>
    </row>
    <row r="1496" spans="1:10" s="29" customFormat="1" x14ac:dyDescent="0.2">
      <c r="A1496" s="371"/>
      <c r="B1496" s="371"/>
      <c r="C1496" s="371"/>
      <c r="D1496" s="371"/>
      <c r="E1496" s="371"/>
      <c r="F1496" s="371"/>
      <c r="G1496" s="371"/>
      <c r="H1496" s="371"/>
      <c r="I1496" s="371"/>
      <c r="J1496" s="371"/>
    </row>
    <row r="1497" spans="1:10" s="29" customFormat="1" x14ac:dyDescent="0.2">
      <c r="A1497" s="3118"/>
      <c r="B1497" s="3118"/>
      <c r="C1497" s="3118"/>
      <c r="D1497" s="3118"/>
      <c r="E1497" s="3118"/>
      <c r="F1497" s="3118"/>
      <c r="G1497" s="3118"/>
      <c r="H1497" s="3118"/>
      <c r="I1497" s="3118"/>
      <c r="J1497" s="3118"/>
    </row>
    <row r="1498" spans="1:10" s="29" customFormat="1" x14ac:dyDescent="0.2">
      <c r="A1498" s="371"/>
      <c r="B1498" s="371"/>
      <c r="C1498" s="371"/>
      <c r="D1498" s="371"/>
      <c r="E1498" s="371"/>
      <c r="F1498" s="371"/>
      <c r="G1498" s="371"/>
      <c r="H1498" s="371"/>
      <c r="I1498" s="371"/>
      <c r="J1498" s="371"/>
    </row>
    <row r="1499" spans="1:10" s="29" customFormat="1" x14ac:dyDescent="0.2">
      <c r="A1499" s="371"/>
      <c r="B1499" s="371"/>
      <c r="C1499" s="371"/>
      <c r="D1499" s="371"/>
      <c r="E1499" s="371"/>
      <c r="F1499" s="371"/>
      <c r="G1499" s="371"/>
      <c r="H1499" s="371"/>
      <c r="I1499" s="371"/>
      <c r="J1499" s="371"/>
    </row>
    <row r="1500" spans="1:10" s="29" customFormat="1" ht="36.75" customHeight="1" x14ac:dyDescent="0.2">
      <c r="A1500" s="105" t="s">
        <v>400</v>
      </c>
      <c r="B1500" s="1084" t="s">
        <v>401</v>
      </c>
      <c r="C1500" s="1084"/>
      <c r="D1500" s="1084"/>
      <c r="E1500" s="1084"/>
      <c r="F1500" s="1084"/>
      <c r="G1500" s="1084"/>
      <c r="H1500" s="1084"/>
      <c r="I1500" s="1084"/>
      <c r="J1500" s="1084"/>
    </row>
    <row r="1501" spans="1:10" s="29" customFormat="1" ht="15" thickBot="1" x14ac:dyDescent="0.25">
      <c r="A1501" s="82"/>
      <c r="B1501" s="82"/>
      <c r="C1501" s="82"/>
      <c r="D1501" s="82"/>
      <c r="E1501" s="82"/>
      <c r="F1501" s="82"/>
      <c r="G1501" s="82"/>
      <c r="H1501" s="82"/>
      <c r="I1501" s="82"/>
      <c r="J1501" s="82"/>
    </row>
    <row r="1502" spans="1:10" s="29" customFormat="1" ht="27" customHeight="1" thickTop="1" thickBot="1" x14ac:dyDescent="0.25">
      <c r="A1502" s="2267" t="s">
        <v>21</v>
      </c>
      <c r="B1502" s="2268"/>
      <c r="C1502" s="2268"/>
      <c r="D1502" s="2269"/>
      <c r="E1502" s="1126" t="s">
        <v>802</v>
      </c>
      <c r="F1502" s="1127"/>
      <c r="G1502" s="1128"/>
      <c r="H1502" s="2247" t="s">
        <v>803</v>
      </c>
      <c r="I1502" s="1127"/>
      <c r="J1502" s="2248"/>
    </row>
    <row r="1503" spans="1:10" s="29" customFormat="1" ht="15" thickTop="1" x14ac:dyDescent="0.2">
      <c r="A1503" s="2244" t="s">
        <v>53</v>
      </c>
      <c r="B1503" s="2245"/>
      <c r="C1503" s="2245"/>
      <c r="D1503" s="2246"/>
      <c r="E1503" s="1142"/>
      <c r="F1503" s="1142"/>
      <c r="G1503" s="1143"/>
      <c r="H1503" s="1144"/>
      <c r="I1503" s="1142"/>
      <c r="J1503" s="1145"/>
    </row>
    <row r="1504" spans="1:10" s="29" customFormat="1" x14ac:dyDescent="0.2">
      <c r="A1504" s="1139" t="s">
        <v>402</v>
      </c>
      <c r="B1504" s="1140"/>
      <c r="C1504" s="1140"/>
      <c r="D1504" s="1141"/>
      <c r="E1504" s="665"/>
      <c r="F1504" s="665"/>
      <c r="G1504" s="1129"/>
      <c r="H1504" s="664"/>
      <c r="I1504" s="665"/>
      <c r="J1504" s="666"/>
    </row>
    <row r="1505" spans="1:10" s="29" customFormat="1" x14ac:dyDescent="0.2">
      <c r="A1505" s="1139" t="s">
        <v>403</v>
      </c>
      <c r="B1505" s="1140"/>
      <c r="C1505" s="1140"/>
      <c r="D1505" s="1141"/>
      <c r="E1505" s="665"/>
      <c r="F1505" s="665"/>
      <c r="G1505" s="1129"/>
      <c r="H1505" s="664"/>
      <c r="I1505" s="665"/>
      <c r="J1505" s="666"/>
    </row>
    <row r="1506" spans="1:10" s="29" customFormat="1" x14ac:dyDescent="0.2">
      <c r="A1506" s="1139" t="s">
        <v>404</v>
      </c>
      <c r="B1506" s="1140"/>
      <c r="C1506" s="1140"/>
      <c r="D1506" s="1141"/>
      <c r="E1506" s="665"/>
      <c r="F1506" s="665"/>
      <c r="G1506" s="1129"/>
      <c r="H1506" s="664"/>
      <c r="I1506" s="665"/>
      <c r="J1506" s="666"/>
    </row>
    <row r="1507" spans="1:10" s="29" customFormat="1" x14ac:dyDescent="0.2">
      <c r="A1507" s="1139" t="s">
        <v>405</v>
      </c>
      <c r="B1507" s="1140"/>
      <c r="C1507" s="1140"/>
      <c r="D1507" s="1141"/>
      <c r="E1507" s="665"/>
      <c r="F1507" s="665"/>
      <c r="G1507" s="1129"/>
      <c r="H1507" s="664"/>
      <c r="I1507" s="665"/>
      <c r="J1507" s="666"/>
    </row>
    <row r="1508" spans="1:10" s="29" customFormat="1" x14ac:dyDescent="0.2">
      <c r="A1508" s="1139" t="s">
        <v>406</v>
      </c>
      <c r="B1508" s="1140"/>
      <c r="C1508" s="1140"/>
      <c r="D1508" s="1141"/>
      <c r="E1508" s="665"/>
      <c r="F1508" s="665"/>
      <c r="G1508" s="1129"/>
      <c r="H1508" s="664"/>
      <c r="I1508" s="665"/>
      <c r="J1508" s="666"/>
    </row>
    <row r="1509" spans="1:10" s="29" customFormat="1" x14ac:dyDescent="0.2">
      <c r="A1509" s="1139" t="s">
        <v>407</v>
      </c>
      <c r="B1509" s="1140"/>
      <c r="C1509" s="1140"/>
      <c r="D1509" s="1141"/>
      <c r="E1509" s="665"/>
      <c r="F1509" s="665"/>
      <c r="G1509" s="1129"/>
      <c r="H1509" s="664"/>
      <c r="I1509" s="665"/>
      <c r="J1509" s="666"/>
    </row>
    <row r="1510" spans="1:10" s="29" customFormat="1" x14ac:dyDescent="0.2">
      <c r="A1510" s="1139" t="s">
        <v>408</v>
      </c>
      <c r="B1510" s="1140"/>
      <c r="C1510" s="1140"/>
      <c r="D1510" s="1141"/>
      <c r="E1510" s="665"/>
      <c r="F1510" s="665"/>
      <c r="G1510" s="1129"/>
      <c r="H1510" s="664"/>
      <c r="I1510" s="665"/>
      <c r="J1510" s="666"/>
    </row>
    <row r="1511" spans="1:10" s="29" customFormat="1" x14ac:dyDescent="0.2">
      <c r="A1511" s="1139" t="s">
        <v>878</v>
      </c>
      <c r="B1511" s="1140"/>
      <c r="C1511" s="1140"/>
      <c r="D1511" s="1141"/>
      <c r="E1511" s="665"/>
      <c r="F1511" s="665"/>
      <c r="G1511" s="1129"/>
      <c r="H1511" s="664"/>
      <c r="I1511" s="665"/>
      <c r="J1511" s="666"/>
    </row>
    <row r="1512" spans="1:10" s="29" customFormat="1" ht="15" thickBot="1" x14ac:dyDescent="0.25">
      <c r="A1512" s="668" t="s">
        <v>409</v>
      </c>
      <c r="B1512" s="669"/>
      <c r="C1512" s="669"/>
      <c r="D1512" s="2242"/>
      <c r="E1512" s="670"/>
      <c r="F1512" s="670"/>
      <c r="G1512" s="2243"/>
      <c r="H1512" s="672"/>
      <c r="I1512" s="670"/>
      <c r="J1512" s="673"/>
    </row>
    <row r="1513" spans="1:10" s="29" customFormat="1" ht="15" thickTop="1" x14ac:dyDescent="0.2">
      <c r="A1513" s="34"/>
      <c r="B1513" s="34"/>
      <c r="C1513" s="34"/>
      <c r="D1513" s="34"/>
      <c r="E1513" s="143"/>
      <c r="F1513" s="143"/>
      <c r="G1513" s="143"/>
      <c r="H1513" s="143"/>
      <c r="I1513" s="143"/>
      <c r="J1513" s="143"/>
    </row>
    <row r="1514" spans="1:10" s="29" customFormat="1" x14ac:dyDescent="0.2">
      <c r="A1514" s="1084" t="s">
        <v>879</v>
      </c>
      <c r="B1514" s="1084"/>
      <c r="C1514" s="1084"/>
      <c r="D1514" s="1084"/>
      <c r="E1514" s="1084"/>
      <c r="F1514" s="1084"/>
      <c r="G1514" s="1084"/>
      <c r="H1514" s="1084"/>
      <c r="I1514" s="1084"/>
      <c r="J1514" s="1084"/>
    </row>
    <row r="1515" spans="1:10" s="29" customFormat="1" x14ac:dyDescent="0.2">
      <c r="A1515" s="228"/>
      <c r="B1515" s="228"/>
      <c r="C1515" s="228"/>
      <c r="D1515" s="228"/>
      <c r="E1515" s="228"/>
      <c r="F1515" s="228"/>
      <c r="G1515" s="228"/>
      <c r="H1515" s="228"/>
      <c r="I1515" s="228"/>
      <c r="J1515" s="228"/>
    </row>
    <row r="1516" spans="1:10" s="29" customFormat="1" x14ac:dyDescent="0.2">
      <c r="A1516" s="238"/>
      <c r="B1516" s="223"/>
      <c r="C1516" s="223"/>
      <c r="D1516" s="223"/>
      <c r="E1516" s="223"/>
      <c r="F1516" s="223"/>
      <c r="G1516" s="223"/>
      <c r="H1516" s="223"/>
      <c r="I1516" s="223"/>
      <c r="J1516" s="224"/>
    </row>
    <row r="1517" spans="1:10" s="29" customFormat="1" x14ac:dyDescent="0.2">
      <c r="A1517" s="228"/>
      <c r="B1517" s="228"/>
      <c r="C1517" s="228"/>
      <c r="D1517" s="228"/>
      <c r="E1517" s="228"/>
      <c r="F1517" s="228"/>
      <c r="G1517" s="228"/>
      <c r="H1517" s="228"/>
      <c r="I1517" s="228"/>
      <c r="J1517" s="228"/>
    </row>
    <row r="1518" spans="1:10" s="29" customFormat="1" x14ac:dyDescent="0.2">
      <c r="A1518" s="396"/>
      <c r="B1518" s="396"/>
      <c r="C1518" s="396"/>
      <c r="D1518" s="396"/>
      <c r="E1518" s="396"/>
      <c r="F1518" s="396"/>
      <c r="G1518" s="396"/>
      <c r="H1518" s="396"/>
      <c r="I1518" s="396"/>
      <c r="J1518" s="396"/>
    </row>
    <row r="1519" spans="1:10" s="29" customFormat="1" x14ac:dyDescent="0.2">
      <c r="A1519" s="396"/>
      <c r="B1519" s="396"/>
      <c r="C1519" s="396"/>
      <c r="D1519" s="396"/>
      <c r="E1519" s="396"/>
      <c r="F1519" s="396"/>
      <c r="G1519" s="396"/>
      <c r="H1519" s="396"/>
      <c r="I1519" s="396"/>
      <c r="J1519" s="396"/>
    </row>
    <row r="1520" spans="1:10" s="29" customFormat="1" x14ac:dyDescent="0.2">
      <c r="A1520" s="396"/>
      <c r="B1520" s="396"/>
      <c r="C1520" s="396"/>
      <c r="D1520" s="396"/>
      <c r="E1520" s="399"/>
      <c r="F1520" s="396"/>
      <c r="G1520" s="396"/>
      <c r="H1520" s="396"/>
      <c r="I1520" s="396"/>
      <c r="J1520" s="396"/>
    </row>
    <row r="1521" spans="1:13" s="29" customFormat="1" x14ac:dyDescent="0.2">
      <c r="A1521" s="396"/>
      <c r="B1521" s="396"/>
      <c r="C1521" s="396"/>
      <c r="D1521" s="396"/>
      <c r="E1521" s="396"/>
      <c r="F1521" s="396"/>
      <c r="G1521" s="396"/>
      <c r="H1521" s="396"/>
      <c r="I1521" s="396"/>
      <c r="J1521" s="396"/>
    </row>
    <row r="1522" spans="1:13" s="29" customFormat="1" ht="22.5" customHeight="1" x14ac:dyDescent="0.2">
      <c r="A1522" s="228"/>
      <c r="B1522" s="228"/>
      <c r="C1522" s="228"/>
      <c r="D1522" s="228"/>
      <c r="E1522" s="228"/>
      <c r="F1522" s="228"/>
      <c r="G1522" s="228"/>
      <c r="H1522" s="228"/>
      <c r="I1522" s="228"/>
      <c r="J1522" s="228"/>
    </row>
    <row r="1523" spans="1:13" s="29" customFormat="1" x14ac:dyDescent="0.2">
      <c r="A1523" s="35" t="s">
        <v>410</v>
      </c>
      <c r="B1523" s="1047" t="s">
        <v>1014</v>
      </c>
      <c r="C1523" s="1047"/>
      <c r="D1523" s="1047"/>
      <c r="E1523" s="1047"/>
      <c r="F1523" s="1047"/>
      <c r="G1523" s="1047"/>
      <c r="H1523" s="1047"/>
      <c r="I1523" s="1047"/>
      <c r="J1523" s="1047"/>
    </row>
    <row r="1524" spans="1:13" s="29" customFormat="1" ht="24" customHeight="1" x14ac:dyDescent="0.2">
      <c r="A1524" s="35"/>
      <c r="B1524" s="594"/>
      <c r="C1524" s="594"/>
      <c r="D1524" s="594"/>
      <c r="E1524" s="594"/>
      <c r="F1524" s="594"/>
      <c r="G1524" s="594"/>
      <c r="H1524" s="594"/>
      <c r="I1524" s="594"/>
      <c r="J1524" s="594"/>
    </row>
    <row r="1525" spans="1:13" s="29" customFormat="1" ht="16.5" customHeight="1" x14ac:dyDescent="0.25">
      <c r="A1525" s="3115" t="s">
        <v>1137</v>
      </c>
      <c r="B1525" s="3116"/>
      <c r="C1525" s="3116"/>
      <c r="D1525" s="3116"/>
      <c r="E1525" s="3116"/>
      <c r="F1525" s="3116"/>
      <c r="G1525" s="3116"/>
      <c r="H1525" s="3116"/>
      <c r="I1525" s="3116"/>
      <c r="J1525" s="3116"/>
      <c r="K1525" s="3116"/>
      <c r="L1525" s="3116"/>
      <c r="M1525" s="3116"/>
    </row>
    <row r="1526" spans="1:13" s="29" customFormat="1" ht="15" x14ac:dyDescent="0.25">
      <c r="A1526" s="3117"/>
      <c r="B1526" s="3114"/>
      <c r="C1526" s="3114"/>
      <c r="D1526" s="3114"/>
      <c r="E1526" s="3114"/>
      <c r="F1526" s="3114"/>
      <c r="G1526" s="3114"/>
      <c r="H1526" s="3114"/>
      <c r="I1526" s="3114"/>
      <c r="J1526" s="3114"/>
      <c r="K1526" s="3114"/>
      <c r="L1526" s="3114"/>
      <c r="M1526" s="3114"/>
    </row>
    <row r="1527" spans="1:13" s="29" customFormat="1" ht="15" x14ac:dyDescent="0.25">
      <c r="A1527" s="3117"/>
      <c r="B1527" s="3114"/>
      <c r="C1527" s="3114"/>
      <c r="D1527" s="3114"/>
      <c r="E1527" s="3114"/>
      <c r="F1527" s="3114"/>
      <c r="G1527" s="3114"/>
      <c r="H1527" s="3114"/>
      <c r="I1527" s="3114"/>
      <c r="J1527" s="3114"/>
      <c r="K1527" s="3114"/>
      <c r="L1527" s="3114"/>
      <c r="M1527" s="3114"/>
    </row>
    <row r="1528" spans="1:13" s="29" customFormat="1" ht="58.5" customHeight="1" x14ac:dyDescent="0.25">
      <c r="A1528" s="3113" t="s">
        <v>1136</v>
      </c>
      <c r="B1528" s="3114"/>
      <c r="C1528" s="3114"/>
      <c r="D1528" s="3114"/>
      <c r="E1528" s="3114"/>
      <c r="F1528" s="3114"/>
      <c r="G1528" s="3114"/>
      <c r="H1528" s="3114"/>
      <c r="I1528" s="3114"/>
      <c r="J1528" s="3114"/>
      <c r="K1528" s="3114"/>
      <c r="L1528" s="3114"/>
    </row>
    <row r="1529" spans="1:13" s="29" customFormat="1" ht="20.25" customHeight="1" thickBot="1" x14ac:dyDescent="0.3">
      <c r="A1529" s="595"/>
      <c r="B1529" s="596"/>
      <c r="C1529" s="596"/>
      <c r="D1529" s="596"/>
      <c r="E1529" s="596"/>
      <c r="F1529" s="596"/>
      <c r="G1529" s="596"/>
      <c r="H1529" s="596"/>
      <c r="I1529" s="596"/>
      <c r="J1529" s="596"/>
      <c r="K1529" s="596"/>
      <c r="L1529" s="596"/>
    </row>
    <row r="1530" spans="1:13" s="29" customFormat="1" ht="75.75" customHeight="1" thickTop="1" thickBot="1" x14ac:dyDescent="0.25">
      <c r="A1530" s="1146" t="s">
        <v>880</v>
      </c>
      <c r="B1530" s="1147"/>
      <c r="C1530" s="1147"/>
      <c r="D1530" s="1147"/>
      <c r="E1530" s="3119" t="s">
        <v>411</v>
      </c>
      <c r="F1530" s="3120"/>
      <c r="G1530" s="1150" t="s">
        <v>95</v>
      </c>
      <c r="H1530" s="1151"/>
      <c r="I1530" s="1151"/>
      <c r="J1530" s="1152"/>
    </row>
    <row r="1531" spans="1:13" s="29" customFormat="1" ht="42.6" customHeight="1" thickBot="1" x14ac:dyDescent="0.25">
      <c r="A1531" s="1148"/>
      <c r="B1531" s="1149"/>
      <c r="C1531" s="1149"/>
      <c r="D1531" s="1149"/>
      <c r="E1531" s="3121"/>
      <c r="F1531" s="3122"/>
      <c r="G1531" s="1130" t="s">
        <v>802</v>
      </c>
      <c r="H1531" s="1131"/>
      <c r="I1531" s="1132" t="s">
        <v>881</v>
      </c>
      <c r="J1531" s="1133"/>
    </row>
    <row r="1532" spans="1:13" s="29" customFormat="1" ht="63.75" customHeight="1" thickTop="1" x14ac:dyDescent="0.2">
      <c r="A1532" s="3044" t="s">
        <v>412</v>
      </c>
      <c r="B1532" s="3045"/>
      <c r="C1532" s="3045"/>
      <c r="D1532" s="3045"/>
      <c r="E1532" s="1134"/>
      <c r="F1532" s="1135"/>
      <c r="G1532" s="1136"/>
      <c r="H1532" s="1137"/>
      <c r="I1532" s="1136"/>
      <c r="J1532" s="1138"/>
    </row>
    <row r="1533" spans="1:13" s="29" customFormat="1" ht="53.25" customHeight="1" x14ac:dyDescent="0.2">
      <c r="A1533" s="646" t="s">
        <v>413</v>
      </c>
      <c r="B1533" s="647"/>
      <c r="C1533" s="647"/>
      <c r="D1533" s="647"/>
      <c r="E1533" s="641"/>
      <c r="F1533" s="642"/>
      <c r="G1533" s="643"/>
      <c r="H1533" s="644"/>
      <c r="I1533" s="643"/>
      <c r="J1533" s="645"/>
    </row>
    <row r="1534" spans="1:13" s="29" customFormat="1" ht="28.5" customHeight="1" x14ac:dyDescent="0.2">
      <c r="A1534" s="646" t="s">
        <v>414</v>
      </c>
      <c r="B1534" s="647"/>
      <c r="C1534" s="647"/>
      <c r="D1534" s="647"/>
      <c r="E1534" s="641"/>
      <c r="F1534" s="642"/>
      <c r="G1534" s="643"/>
      <c r="H1534" s="644"/>
      <c r="I1534" s="643"/>
      <c r="J1534" s="645"/>
    </row>
    <row r="1535" spans="1:13" s="29" customFormat="1" ht="33" customHeight="1" x14ac:dyDescent="0.2">
      <c r="A1535" s="646" t="s">
        <v>415</v>
      </c>
      <c r="B1535" s="647"/>
      <c r="C1535" s="647"/>
      <c r="D1535" s="647"/>
      <c r="E1535" s="641"/>
      <c r="F1535" s="642"/>
      <c r="G1535" s="643"/>
      <c r="H1535" s="644"/>
      <c r="I1535" s="643"/>
      <c r="J1535" s="645"/>
    </row>
    <row r="1536" spans="1:13" s="29" customFormat="1" ht="30.75" customHeight="1" x14ac:dyDescent="0.2">
      <c r="A1536" s="646" t="s">
        <v>416</v>
      </c>
      <c r="B1536" s="647"/>
      <c r="C1536" s="647"/>
      <c r="D1536" s="647"/>
      <c r="E1536" s="641"/>
      <c r="F1536" s="642"/>
      <c r="G1536" s="643"/>
      <c r="H1536" s="644"/>
      <c r="I1536" s="643"/>
      <c r="J1536" s="645"/>
    </row>
    <row r="1537" spans="1:10" s="29" customFormat="1" ht="31.5" customHeight="1" x14ac:dyDescent="0.2">
      <c r="A1537" s="646" t="s">
        <v>417</v>
      </c>
      <c r="B1537" s="647"/>
      <c r="C1537" s="647"/>
      <c r="D1537" s="647"/>
      <c r="E1537" s="641"/>
      <c r="F1537" s="642"/>
      <c r="G1537" s="643"/>
      <c r="H1537" s="644"/>
      <c r="I1537" s="643"/>
      <c r="J1537" s="645"/>
    </row>
    <row r="1538" spans="1:10" s="29" customFormat="1" ht="23.25" customHeight="1" x14ac:dyDescent="0.2">
      <c r="A1538" s="646" t="s">
        <v>418</v>
      </c>
      <c r="B1538" s="647"/>
      <c r="C1538" s="647"/>
      <c r="D1538" s="647"/>
      <c r="E1538" s="641"/>
      <c r="F1538" s="642"/>
      <c r="G1538" s="643"/>
      <c r="H1538" s="644"/>
      <c r="I1538" s="643"/>
      <c r="J1538" s="645"/>
    </row>
    <row r="1539" spans="1:10" s="29" customFormat="1" ht="42.6" customHeight="1" x14ac:dyDescent="0.2">
      <c r="A1539" s="646" t="s">
        <v>419</v>
      </c>
      <c r="B1539" s="647"/>
      <c r="C1539" s="647"/>
      <c r="D1539" s="647"/>
      <c r="E1539" s="641"/>
      <c r="F1539" s="642"/>
      <c r="G1539" s="643"/>
      <c r="H1539" s="644"/>
      <c r="I1539" s="643"/>
      <c r="J1539" s="645"/>
    </row>
    <row r="1540" spans="1:10" s="29" customFormat="1" x14ac:dyDescent="0.2">
      <c r="A1540" s="3096" t="s">
        <v>420</v>
      </c>
      <c r="B1540" s="3097"/>
      <c r="C1540" s="3097"/>
      <c r="D1540" s="3097"/>
      <c r="E1540" s="641" t="s">
        <v>1120</v>
      </c>
      <c r="F1540" s="642"/>
      <c r="G1540" s="643"/>
      <c r="H1540" s="644"/>
      <c r="I1540" s="643"/>
      <c r="J1540" s="645"/>
    </row>
    <row r="1541" spans="1:10" s="29" customFormat="1" ht="42" customHeight="1" thickBot="1" x14ac:dyDescent="0.25">
      <c r="A1541" s="1169" t="s">
        <v>421</v>
      </c>
      <c r="B1541" s="1170"/>
      <c r="C1541" s="1170"/>
      <c r="D1541" s="1170"/>
      <c r="E1541" s="1171"/>
      <c r="F1541" s="1172"/>
      <c r="G1541" s="1173"/>
      <c r="H1541" s="1174"/>
      <c r="I1541" s="1173"/>
      <c r="J1541" s="1175"/>
    </row>
    <row r="1542" spans="1:10" s="29" customFormat="1" ht="15" thickTop="1" x14ac:dyDescent="0.2">
      <c r="A1542" s="91"/>
      <c r="B1542" s="91"/>
      <c r="C1542" s="91"/>
      <c r="D1542" s="91"/>
      <c r="E1542" s="9"/>
      <c r="F1542" s="9"/>
      <c r="G1542" s="10"/>
      <c r="H1542" s="10"/>
      <c r="I1542" s="10"/>
      <c r="J1542" s="10"/>
    </row>
    <row r="1543" spans="1:10" s="29" customFormat="1" x14ac:dyDescent="0.2">
      <c r="A1543" s="809" t="s">
        <v>882</v>
      </c>
      <c r="B1543" s="809"/>
      <c r="C1543" s="809"/>
      <c r="D1543" s="809"/>
      <c r="E1543" s="809"/>
      <c r="F1543" s="809"/>
      <c r="G1543" s="809"/>
      <c r="H1543" s="809"/>
      <c r="I1543" s="809"/>
      <c r="J1543" s="809"/>
    </row>
    <row r="1544" spans="1:10" s="29" customFormat="1" ht="72.75" customHeight="1" x14ac:dyDescent="0.2">
      <c r="A1544" s="763" t="s">
        <v>1121</v>
      </c>
      <c r="B1544" s="764"/>
      <c r="C1544" s="764"/>
      <c r="D1544" s="764"/>
      <c r="E1544" s="764"/>
      <c r="F1544" s="764"/>
      <c r="G1544" s="764"/>
      <c r="H1544" s="764"/>
      <c r="I1544" s="764"/>
      <c r="J1544" s="765"/>
    </row>
    <row r="1545" spans="1:10" s="29" customFormat="1" x14ac:dyDescent="0.2">
      <c r="A1545" s="222"/>
      <c r="B1545" s="222"/>
      <c r="C1545" s="222"/>
      <c r="D1545" s="222"/>
      <c r="E1545" s="222"/>
      <c r="F1545" s="222"/>
      <c r="G1545" s="222"/>
      <c r="H1545" s="222"/>
      <c r="I1545" s="222"/>
      <c r="J1545" s="222"/>
    </row>
    <row r="1546" spans="1:10" s="29" customFormat="1" x14ac:dyDescent="0.2">
      <c r="A1546" s="1103" t="s">
        <v>883</v>
      </c>
      <c r="B1546" s="1104"/>
      <c r="C1546" s="1104"/>
      <c r="D1546" s="1104"/>
      <c r="E1546" s="1104"/>
      <c r="F1546" s="1104"/>
      <c r="G1546" s="1104"/>
      <c r="H1546" s="1104"/>
      <c r="I1546" s="1104"/>
      <c r="J1546" s="1104"/>
    </row>
    <row r="1547" spans="1:10" s="29" customFormat="1" x14ac:dyDescent="0.2">
      <c r="A1547" s="41"/>
      <c r="B1547" s="41"/>
      <c r="C1547" s="41"/>
      <c r="D1547" s="41"/>
      <c r="E1547" s="41"/>
      <c r="F1547" s="41"/>
      <c r="G1547" s="41"/>
      <c r="H1547" s="41"/>
      <c r="I1547" s="41"/>
      <c r="J1547" s="41"/>
    </row>
    <row r="1548" spans="1:10" s="29" customFormat="1" x14ac:dyDescent="0.2">
      <c r="A1548" s="144" t="s">
        <v>422</v>
      </c>
      <c r="B1548" s="2152" t="s">
        <v>423</v>
      </c>
      <c r="C1548" s="2152"/>
      <c r="D1548" s="2152"/>
      <c r="E1548" s="2152"/>
      <c r="F1548" s="2152"/>
      <c r="G1548" s="2152"/>
      <c r="H1548" s="2152"/>
      <c r="I1548" s="2152"/>
      <c r="J1548" s="2152"/>
    </row>
    <row r="1549" spans="1:10" s="29" customFormat="1" x14ac:dyDescent="0.2">
      <c r="A1549" s="144"/>
      <c r="B1549" s="145"/>
      <c r="C1549" s="145"/>
      <c r="D1549" s="145"/>
      <c r="E1549" s="145"/>
      <c r="F1549" s="145"/>
      <c r="G1549" s="145"/>
      <c r="H1549" s="145"/>
      <c r="I1549" s="145"/>
      <c r="J1549" s="145"/>
    </row>
    <row r="1550" spans="1:10" s="29" customFormat="1" x14ac:dyDescent="0.2">
      <c r="A1550" s="105" t="s">
        <v>424</v>
      </c>
      <c r="B1550" s="1084" t="s">
        <v>1015</v>
      </c>
      <c r="C1550" s="1084"/>
      <c r="D1550" s="1084"/>
      <c r="E1550" s="1084"/>
      <c r="F1550" s="1084"/>
      <c r="G1550" s="1084"/>
      <c r="H1550" s="1084"/>
      <c r="I1550" s="1084"/>
      <c r="J1550" s="1084"/>
    </row>
    <row r="1551" spans="1:10" s="29" customFormat="1" ht="49.5" customHeight="1" thickBot="1" x14ac:dyDescent="0.25">
      <c r="A1551" s="105"/>
      <c r="B1551" s="105"/>
      <c r="C1551" s="105"/>
      <c r="D1551" s="105"/>
      <c r="E1551" s="105"/>
      <c r="F1551" s="105"/>
      <c r="G1551" s="105"/>
      <c r="H1551" s="105"/>
      <c r="I1551" s="105"/>
      <c r="J1551" s="105"/>
    </row>
    <row r="1552" spans="1:10" s="29" customFormat="1" ht="15.75" customHeight="1" thickTop="1" thickBot="1" x14ac:dyDescent="0.25">
      <c r="A1552" s="1087" t="s">
        <v>425</v>
      </c>
      <c r="B1552" s="1088"/>
      <c r="C1552" s="1088"/>
      <c r="D1552" s="1089"/>
      <c r="E1552" s="1093" t="s">
        <v>426</v>
      </c>
      <c r="F1552" s="1094"/>
      <c r="G1552" s="1097" t="s">
        <v>427</v>
      </c>
      <c r="H1552" s="1098"/>
      <c r="I1552" s="1098"/>
      <c r="J1552" s="1099"/>
    </row>
    <row r="1553" spans="1:12" s="29" customFormat="1" ht="39.75" customHeight="1" thickBot="1" x14ac:dyDescent="0.25">
      <c r="A1553" s="1090"/>
      <c r="B1553" s="1091"/>
      <c r="C1553" s="1091"/>
      <c r="D1553" s="1092"/>
      <c r="E1553" s="1095"/>
      <c r="F1553" s="1096"/>
      <c r="G1553" s="1130" t="s">
        <v>802</v>
      </c>
      <c r="H1553" s="1131"/>
      <c r="I1553" s="1132" t="s">
        <v>881</v>
      </c>
      <c r="J1553" s="1133"/>
    </row>
    <row r="1554" spans="1:12" s="29" customFormat="1" ht="38.25" customHeight="1" thickTop="1" x14ac:dyDescent="0.2">
      <c r="A1554" s="2239" t="s">
        <v>1083</v>
      </c>
      <c r="B1554" s="2240"/>
      <c r="C1554" s="2240"/>
      <c r="D1554" s="2241"/>
      <c r="E1554" s="1153" t="s">
        <v>1097</v>
      </c>
      <c r="F1554" s="1154"/>
      <c r="G1554" s="1155">
        <v>11610</v>
      </c>
      <c r="H1554" s="1156"/>
      <c r="I1554" s="1157">
        <v>3062</v>
      </c>
      <c r="J1554" s="1158"/>
    </row>
    <row r="1555" spans="1:12" s="29" customFormat="1" ht="24.75" customHeight="1" x14ac:dyDescent="0.2">
      <c r="A1555" s="598" t="s">
        <v>1098</v>
      </c>
      <c r="B1555" s="599"/>
      <c r="C1555" s="599"/>
      <c r="D1555" s="600"/>
      <c r="E1555" s="601" t="s">
        <v>1097</v>
      </c>
      <c r="F1555" s="602"/>
      <c r="G1555" s="603">
        <v>9243</v>
      </c>
      <c r="H1555" s="604"/>
      <c r="I1555" s="605">
        <v>11536</v>
      </c>
      <c r="J1555" s="606"/>
    </row>
    <row r="1556" spans="1:12" s="29" customFormat="1" ht="24.75" customHeight="1" x14ac:dyDescent="0.2">
      <c r="A1556" s="598" t="s">
        <v>1116</v>
      </c>
      <c r="B1556" s="599"/>
      <c r="C1556" s="599"/>
      <c r="D1556" s="600"/>
      <c r="E1556" s="601" t="s">
        <v>1099</v>
      </c>
      <c r="F1556" s="602"/>
      <c r="G1556" s="603">
        <v>46</v>
      </c>
      <c r="H1556" s="604"/>
      <c r="I1556" s="605">
        <v>1665</v>
      </c>
      <c r="J1556" s="606"/>
    </row>
    <row r="1557" spans="1:12" s="29" customFormat="1" ht="28.5" customHeight="1" x14ac:dyDescent="0.2">
      <c r="A1557" s="598" t="s">
        <v>1083</v>
      </c>
      <c r="B1557" s="599"/>
      <c r="C1557" s="599"/>
      <c r="D1557" s="600"/>
      <c r="E1557" s="601" t="s">
        <v>1099</v>
      </c>
      <c r="F1557" s="602"/>
      <c r="G1557" s="603">
        <v>46431</v>
      </c>
      <c r="H1557" s="604"/>
      <c r="I1557" s="605">
        <v>5614</v>
      </c>
      <c r="J1557" s="606"/>
    </row>
    <row r="1558" spans="1:12" s="29" customFormat="1" ht="23.25" customHeight="1" x14ac:dyDescent="0.2">
      <c r="A1558" s="598" t="s">
        <v>1083</v>
      </c>
      <c r="B1558" s="599"/>
      <c r="C1558" s="599"/>
      <c r="D1558" s="600"/>
      <c r="E1558" s="601" t="s">
        <v>1100</v>
      </c>
      <c r="F1558" s="602"/>
      <c r="G1558" s="603">
        <v>17875</v>
      </c>
      <c r="H1558" s="604"/>
      <c r="I1558" s="605">
        <v>0</v>
      </c>
      <c r="J1558" s="606"/>
    </row>
    <row r="1559" spans="1:12" s="29" customFormat="1" ht="25.5" customHeight="1" x14ac:dyDescent="0.2">
      <c r="A1559" s="598" t="s">
        <v>1083</v>
      </c>
      <c r="B1559" s="599"/>
      <c r="C1559" s="599"/>
      <c r="D1559" s="600"/>
      <c r="E1559" s="601" t="s">
        <v>1101</v>
      </c>
      <c r="F1559" s="602"/>
      <c r="G1559" s="603">
        <v>0</v>
      </c>
      <c r="H1559" s="604"/>
      <c r="I1559" s="605">
        <v>0</v>
      </c>
      <c r="J1559" s="606"/>
    </row>
    <row r="1560" spans="1:12" s="29" customFormat="1" ht="21.75" customHeight="1" x14ac:dyDescent="0.2">
      <c r="A1560" s="598" t="s">
        <v>1102</v>
      </c>
      <c r="B1560" s="599"/>
      <c r="C1560" s="599"/>
      <c r="D1560" s="600"/>
      <c r="E1560" s="601" t="s">
        <v>1103</v>
      </c>
      <c r="F1560" s="602"/>
      <c r="G1560" s="603">
        <v>0</v>
      </c>
      <c r="H1560" s="604"/>
      <c r="I1560" s="605">
        <v>0</v>
      </c>
      <c r="J1560" s="606"/>
    </row>
    <row r="1561" spans="1:12" s="29" customFormat="1" ht="27.75" customHeight="1" x14ac:dyDescent="0.2">
      <c r="A1561" s="598" t="s">
        <v>1083</v>
      </c>
      <c r="B1561" s="599"/>
      <c r="C1561" s="599"/>
      <c r="D1561" s="600"/>
      <c r="E1561" s="601" t="s">
        <v>1103</v>
      </c>
      <c r="F1561" s="602"/>
      <c r="G1561" s="603">
        <v>12492</v>
      </c>
      <c r="H1561" s="604"/>
      <c r="I1561" s="605">
        <v>10729</v>
      </c>
      <c r="J1561" s="606"/>
    </row>
    <row r="1562" spans="1:12" s="29" customFormat="1" ht="40.5" customHeight="1" x14ac:dyDescent="0.2">
      <c r="A1562" s="598" t="s">
        <v>1083</v>
      </c>
      <c r="B1562" s="599"/>
      <c r="C1562" s="599"/>
      <c r="D1562" s="600"/>
      <c r="E1562" s="601" t="s">
        <v>1104</v>
      </c>
      <c r="F1562" s="602"/>
      <c r="G1562" s="603">
        <v>339053</v>
      </c>
      <c r="H1562" s="604"/>
      <c r="I1562" s="605">
        <v>329695</v>
      </c>
      <c r="J1562" s="606"/>
    </row>
    <row r="1563" spans="1:12" s="29" customFormat="1" ht="29.25" customHeight="1" x14ac:dyDescent="0.2">
      <c r="A1563" s="598" t="s">
        <v>1116</v>
      </c>
      <c r="B1563" s="599"/>
      <c r="C1563" s="599"/>
      <c r="D1563" s="600"/>
      <c r="E1563" s="601" t="s">
        <v>1104</v>
      </c>
      <c r="F1563" s="602"/>
      <c r="G1563" s="603">
        <v>413</v>
      </c>
      <c r="H1563" s="604"/>
      <c r="I1563" s="605">
        <v>915</v>
      </c>
      <c r="J1563" s="606"/>
      <c r="L1563" s="400"/>
    </row>
    <row r="1564" spans="1:12" s="29" customFormat="1" ht="30.75" customHeight="1" x14ac:dyDescent="0.2">
      <c r="A1564" s="598" t="s">
        <v>1098</v>
      </c>
      <c r="B1564" s="599"/>
      <c r="C1564" s="599"/>
      <c r="D1564" s="600"/>
      <c r="E1564" s="601" t="s">
        <v>1104</v>
      </c>
      <c r="F1564" s="602"/>
      <c r="G1564" s="603">
        <v>3282</v>
      </c>
      <c r="H1564" s="604"/>
      <c r="I1564" s="605">
        <v>4087</v>
      </c>
      <c r="J1564" s="606"/>
    </row>
    <row r="1565" spans="1:12" s="29" customFormat="1" ht="27" customHeight="1" x14ac:dyDescent="0.2">
      <c r="A1565" s="598" t="s">
        <v>1083</v>
      </c>
      <c r="B1565" s="599"/>
      <c r="C1565" s="599"/>
      <c r="D1565" s="600"/>
      <c r="E1565" s="601" t="s">
        <v>1105</v>
      </c>
      <c r="F1565" s="602"/>
      <c r="G1565" s="1101">
        <v>12630</v>
      </c>
      <c r="H1565" s="1102"/>
      <c r="I1565" s="605">
        <v>12258</v>
      </c>
      <c r="J1565" s="606"/>
    </row>
    <row r="1566" spans="1:12" s="29" customFormat="1" ht="25.5" customHeight="1" x14ac:dyDescent="0.2">
      <c r="A1566" s="598" t="s">
        <v>1102</v>
      </c>
      <c r="B1566" s="599"/>
      <c r="C1566" s="599"/>
      <c r="D1566" s="600"/>
      <c r="E1566" s="601" t="s">
        <v>1105</v>
      </c>
      <c r="F1566" s="602"/>
      <c r="G1566" s="603">
        <v>0</v>
      </c>
      <c r="H1566" s="604"/>
      <c r="I1566" s="605">
        <v>0</v>
      </c>
      <c r="J1566" s="606"/>
    </row>
    <row r="1567" spans="1:12" s="29" customFormat="1" ht="44.25" customHeight="1" x14ac:dyDescent="0.2">
      <c r="A1567" s="598"/>
      <c r="B1567" s="599"/>
      <c r="C1567" s="599"/>
      <c r="D1567" s="600"/>
      <c r="E1567" s="601" t="s">
        <v>884</v>
      </c>
      <c r="F1567" s="602"/>
      <c r="G1567" s="603"/>
      <c r="H1567" s="604"/>
      <c r="I1567" s="605"/>
      <c r="J1567" s="606"/>
    </row>
    <row r="1568" spans="1:12" s="29" customFormat="1" ht="14.25" customHeight="1" x14ac:dyDescent="0.2">
      <c r="A1568" s="598"/>
      <c r="B1568" s="599"/>
      <c r="C1568" s="599"/>
      <c r="D1568" s="600"/>
      <c r="E1568" s="601" t="s">
        <v>885</v>
      </c>
      <c r="F1568" s="602"/>
      <c r="G1568" s="603"/>
      <c r="H1568" s="604"/>
      <c r="I1568" s="605"/>
      <c r="J1568" s="606"/>
    </row>
    <row r="1569" spans="1:10" s="29" customFormat="1" ht="15" customHeight="1" x14ac:dyDescent="0.2">
      <c r="A1569" s="598" t="s">
        <v>1083</v>
      </c>
      <c r="B1569" s="599"/>
      <c r="C1569" s="599"/>
      <c r="D1569" s="600"/>
      <c r="E1569" s="601" t="s">
        <v>1106</v>
      </c>
      <c r="F1569" s="602"/>
      <c r="G1569" s="603">
        <v>421000</v>
      </c>
      <c r="H1569" s="604"/>
      <c r="I1569" s="605">
        <v>421000</v>
      </c>
      <c r="J1569" s="606"/>
    </row>
    <row r="1570" spans="1:10" s="29" customFormat="1" x14ac:dyDescent="0.2">
      <c r="A1570" s="598"/>
      <c r="B1570" s="599"/>
      <c r="C1570" s="599"/>
      <c r="D1570" s="600"/>
      <c r="E1570" s="601"/>
      <c r="F1570" s="602"/>
      <c r="G1570" s="603"/>
      <c r="H1570" s="604"/>
      <c r="I1570" s="605"/>
      <c r="J1570" s="606"/>
    </row>
    <row r="1571" spans="1:10" s="29" customFormat="1" ht="72" customHeight="1" x14ac:dyDescent="0.2">
      <c r="A1571" s="598"/>
      <c r="B1571" s="599"/>
      <c r="C1571" s="599"/>
      <c r="D1571" s="600"/>
      <c r="E1571" s="601" t="s">
        <v>886</v>
      </c>
      <c r="F1571" s="602"/>
      <c r="G1571" s="603"/>
      <c r="H1571" s="604"/>
      <c r="I1571" s="605"/>
      <c r="J1571" s="606"/>
    </row>
    <row r="1572" spans="1:10" s="29" customFormat="1" x14ac:dyDescent="0.2">
      <c r="A1572" s="598"/>
      <c r="B1572" s="599"/>
      <c r="C1572" s="599"/>
      <c r="D1572" s="600"/>
      <c r="E1572" s="601" t="s">
        <v>887</v>
      </c>
      <c r="F1572" s="602"/>
      <c r="G1572" s="603"/>
      <c r="H1572" s="604"/>
      <c r="I1572" s="605"/>
      <c r="J1572" s="606"/>
    </row>
    <row r="1573" spans="1:10" s="29" customFormat="1" ht="74.25" customHeight="1" x14ac:dyDescent="0.2">
      <c r="A1573" s="598"/>
      <c r="B1573" s="599"/>
      <c r="C1573" s="599"/>
      <c r="D1573" s="600"/>
      <c r="E1573" s="601" t="s">
        <v>888</v>
      </c>
      <c r="F1573" s="602"/>
      <c r="G1573" s="603"/>
      <c r="H1573" s="604"/>
      <c r="I1573" s="603"/>
      <c r="J1573" s="1100"/>
    </row>
    <row r="1574" spans="1:10" s="29" customFormat="1" ht="45.75" customHeight="1" x14ac:dyDescent="0.2">
      <c r="A1574" s="598"/>
      <c r="B1574" s="599"/>
      <c r="C1574" s="599"/>
      <c r="D1574" s="600"/>
      <c r="E1574" s="601" t="s">
        <v>889</v>
      </c>
      <c r="F1574" s="602"/>
      <c r="G1574" s="603"/>
      <c r="H1574" s="604"/>
      <c r="I1574" s="603"/>
      <c r="J1574" s="1100"/>
    </row>
    <row r="1575" spans="1:10" s="29" customFormat="1" ht="43.5" customHeight="1" thickBot="1" x14ac:dyDescent="0.25">
      <c r="A1575" s="1105"/>
      <c r="B1575" s="1106"/>
      <c r="C1575" s="1106"/>
      <c r="D1575" s="1107"/>
      <c r="E1575" s="1108" t="s">
        <v>890</v>
      </c>
      <c r="F1575" s="1109"/>
      <c r="G1575" s="1110"/>
      <c r="H1575" s="1111"/>
      <c r="I1575" s="1110"/>
      <c r="J1575" s="1112"/>
    </row>
    <row r="1576" spans="1:10" s="29" customFormat="1" ht="15" thickTop="1" x14ac:dyDescent="0.2">
      <c r="A1576" s="147"/>
      <c r="B1576" s="148"/>
      <c r="C1576" s="333"/>
      <c r="D1576" s="334"/>
      <c r="E1576" s="333"/>
      <c r="F1576" s="334"/>
      <c r="G1576" s="333"/>
      <c r="H1576" s="334"/>
      <c r="I1576" s="333"/>
      <c r="J1576" s="334"/>
    </row>
    <row r="1577" spans="1:10" s="29" customFormat="1" x14ac:dyDescent="0.2">
      <c r="A1577" s="147"/>
      <c r="B1577" s="148"/>
      <c r="C1577" s="333"/>
      <c r="D1577" s="334"/>
      <c r="E1577" s="333"/>
      <c r="F1577" s="334"/>
      <c r="G1577" s="333"/>
      <c r="H1577" s="334"/>
      <c r="I1577" s="333"/>
      <c r="J1577" s="334"/>
    </row>
    <row r="1578" spans="1:10" s="29" customFormat="1" x14ac:dyDescent="0.2">
      <c r="A1578" s="1085"/>
      <c r="B1578" s="1086"/>
      <c r="C1578" s="1078"/>
      <c r="D1578" s="1079"/>
      <c r="E1578" s="1078"/>
      <c r="F1578" s="1079"/>
      <c r="G1578" s="1078"/>
      <c r="H1578" s="1079"/>
      <c r="I1578" s="1078"/>
      <c r="J1578" s="1079"/>
    </row>
    <row r="1579" spans="1:10" s="29" customFormat="1" x14ac:dyDescent="0.2">
      <c r="A1579" s="1085"/>
      <c r="B1579" s="1086"/>
      <c r="C1579" s="1078"/>
      <c r="D1579" s="1079"/>
      <c r="E1579" s="1078"/>
      <c r="F1579" s="1079"/>
      <c r="G1579" s="1078"/>
      <c r="H1579" s="1079"/>
      <c r="I1579" s="1078"/>
      <c r="J1579" s="1079"/>
    </row>
    <row r="1580" spans="1:10" s="29" customFormat="1" x14ac:dyDescent="0.2">
      <c r="A1580" s="1085"/>
      <c r="B1580" s="1086"/>
      <c r="C1580" s="1078"/>
      <c r="D1580" s="1079"/>
      <c r="E1580" s="1078"/>
      <c r="F1580" s="1079"/>
      <c r="G1580" s="1078"/>
      <c r="H1580" s="1079"/>
      <c r="I1580" s="1078"/>
      <c r="J1580" s="1079"/>
    </row>
    <row r="1581" spans="1:10" s="29" customFormat="1" ht="15" thickBot="1" x14ac:dyDescent="0.25">
      <c r="A1581" s="1080"/>
      <c r="B1581" s="1081"/>
      <c r="C1581" s="1082"/>
      <c r="D1581" s="1083"/>
      <c r="E1581" s="1082"/>
      <c r="F1581" s="1083"/>
      <c r="G1581" s="1082"/>
      <c r="H1581" s="1083"/>
      <c r="I1581" s="1082"/>
      <c r="J1581" s="1083"/>
    </row>
    <row r="1582" spans="1:10" s="29" customFormat="1" ht="15" thickTop="1" x14ac:dyDescent="0.2">
      <c r="A1582" s="74"/>
      <c r="B1582" s="74"/>
      <c r="C1582" s="74"/>
      <c r="D1582" s="74"/>
      <c r="E1582" s="74"/>
      <c r="F1582" s="74"/>
      <c r="G1582" s="74"/>
      <c r="H1582" s="74"/>
      <c r="I1582" s="74"/>
      <c r="J1582" s="74"/>
    </row>
    <row r="1583" spans="1:10" s="29" customFormat="1" x14ac:dyDescent="0.2">
      <c r="A1583" s="74"/>
      <c r="B1583" s="74"/>
      <c r="C1583" s="74"/>
      <c r="D1583" s="74"/>
      <c r="E1583" s="74"/>
      <c r="F1583" s="74"/>
      <c r="G1583" s="74"/>
      <c r="H1583" s="74"/>
      <c r="I1583" s="74"/>
      <c r="J1583" s="74"/>
    </row>
    <row r="1584" spans="1:10" s="29" customFormat="1" x14ac:dyDescent="0.2">
      <c r="A1584" s="243" t="s">
        <v>429</v>
      </c>
      <c r="B1584" s="1084" t="s">
        <v>428</v>
      </c>
      <c r="C1584" s="1084"/>
      <c r="D1584" s="1084"/>
      <c r="E1584" s="1084"/>
      <c r="F1584" s="1084"/>
      <c r="G1584" s="1084"/>
      <c r="H1584" s="1084"/>
      <c r="I1584" s="1084"/>
      <c r="J1584" s="1084"/>
    </row>
    <row r="1585" spans="1:10" s="29" customFormat="1" x14ac:dyDescent="0.2">
      <c r="A1585" s="105"/>
      <c r="B1585" s="105"/>
      <c r="C1585" s="105"/>
      <c r="D1585" s="105"/>
      <c r="E1585" s="105"/>
      <c r="F1585" s="105"/>
      <c r="G1585" s="105"/>
      <c r="H1585" s="105"/>
      <c r="I1585" s="105"/>
      <c r="J1585" s="105"/>
    </row>
    <row r="1586" spans="1:10" s="29" customFormat="1" ht="15" thickBot="1" x14ac:dyDescent="0.25">
      <c r="A1586" s="1056"/>
      <c r="B1586" s="1056"/>
      <c r="C1586" s="105"/>
      <c r="D1586" s="105"/>
      <c r="E1586" s="105"/>
      <c r="F1586" s="105"/>
      <c r="G1586" s="105"/>
      <c r="H1586" s="105"/>
      <c r="I1586" s="105"/>
      <c r="J1586" s="105"/>
    </row>
    <row r="1587" spans="1:10" s="29" customFormat="1" ht="15.75" thickTop="1" thickBot="1" x14ac:dyDescent="0.25">
      <c r="A1587" s="1064" t="s">
        <v>430</v>
      </c>
      <c r="B1587" s="1065"/>
      <c r="C1587" s="1065"/>
      <c r="D1587" s="1068" t="s">
        <v>431</v>
      </c>
      <c r="E1587" s="1068"/>
      <c r="F1587" s="1068"/>
      <c r="G1587" s="1068"/>
      <c r="H1587" s="1068"/>
      <c r="I1587" s="1068"/>
      <c r="J1587" s="1069"/>
    </row>
    <row r="1588" spans="1:10" s="29" customFormat="1" ht="39" customHeight="1" thickBot="1" x14ac:dyDescent="0.25">
      <c r="A1588" s="1066"/>
      <c r="B1588" s="1067"/>
      <c r="C1588" s="1067"/>
      <c r="D1588" s="1057" t="s">
        <v>892</v>
      </c>
      <c r="E1588" s="1057" t="s">
        <v>894</v>
      </c>
      <c r="F1588" s="1057" t="s">
        <v>893</v>
      </c>
      <c r="G1588" s="1057" t="s">
        <v>895</v>
      </c>
      <c r="H1588" s="1057" t="s">
        <v>896</v>
      </c>
      <c r="I1588" s="1057" t="s">
        <v>897</v>
      </c>
      <c r="J1588" s="1070" t="s">
        <v>898</v>
      </c>
    </row>
    <row r="1589" spans="1:10" s="29" customFormat="1" ht="15" thickBot="1" x14ac:dyDescent="0.25">
      <c r="A1589" s="1072" t="s">
        <v>432</v>
      </c>
      <c r="B1589" s="1073"/>
      <c r="C1589" s="1073"/>
      <c r="D1589" s="1057"/>
      <c r="E1589" s="1057"/>
      <c r="F1589" s="1057"/>
      <c r="G1589" s="1057"/>
      <c r="H1589" s="1057"/>
      <c r="I1589" s="1057"/>
      <c r="J1589" s="1070"/>
    </row>
    <row r="1590" spans="1:10" s="29" customFormat="1" ht="49.5" customHeight="1" thickBot="1" x14ac:dyDescent="0.25">
      <c r="A1590" s="1074" t="s">
        <v>433</v>
      </c>
      <c r="B1590" s="1075"/>
      <c r="C1590" s="1075"/>
      <c r="D1590" s="1057"/>
      <c r="E1590" s="1057"/>
      <c r="F1590" s="1057"/>
      <c r="G1590" s="1057"/>
      <c r="H1590" s="1057"/>
      <c r="I1590" s="1057"/>
      <c r="J1590" s="1070"/>
    </row>
    <row r="1591" spans="1:10" s="29" customFormat="1" ht="15" thickBot="1" x14ac:dyDescent="0.25">
      <c r="A1591" s="1074" t="s">
        <v>434</v>
      </c>
      <c r="B1591" s="1075"/>
      <c r="C1591" s="1075"/>
      <c r="D1591" s="1057"/>
      <c r="E1591" s="1057"/>
      <c r="F1591" s="1057"/>
      <c r="G1591" s="1057"/>
      <c r="H1591" s="1057"/>
      <c r="I1591" s="1057"/>
      <c r="J1591" s="1070"/>
    </row>
    <row r="1592" spans="1:10" s="29" customFormat="1" ht="15" thickBot="1" x14ac:dyDescent="0.25">
      <c r="A1592" s="1054" t="s">
        <v>891</v>
      </c>
      <c r="B1592" s="1055"/>
      <c r="C1592" s="1055"/>
      <c r="D1592" s="1058"/>
      <c r="E1592" s="1058"/>
      <c r="F1592" s="1058"/>
      <c r="G1592" s="1058"/>
      <c r="H1592" s="1058"/>
      <c r="I1592" s="1058"/>
      <c r="J1592" s="1071"/>
    </row>
    <row r="1593" spans="1:10" s="29" customFormat="1" ht="15" thickTop="1" x14ac:dyDescent="0.2">
      <c r="A1593" s="1076" t="s">
        <v>46</v>
      </c>
      <c r="B1593" s="1077"/>
      <c r="C1593" s="1077"/>
      <c r="D1593" s="455"/>
      <c r="E1593" s="455"/>
      <c r="F1593" s="455"/>
      <c r="G1593" s="455"/>
      <c r="H1593" s="455"/>
      <c r="I1593" s="455"/>
      <c r="J1593" s="456">
        <v>30952</v>
      </c>
    </row>
    <row r="1594" spans="1:10" s="29" customFormat="1" x14ac:dyDescent="0.2">
      <c r="A1594" s="1062" t="s">
        <v>49</v>
      </c>
      <c r="B1594" s="1063"/>
      <c r="C1594" s="1063"/>
      <c r="D1594" s="457"/>
      <c r="E1594" s="457"/>
      <c r="F1594" s="457"/>
      <c r="G1594" s="457"/>
      <c r="H1594" s="457"/>
      <c r="I1594" s="457"/>
      <c r="J1594" s="458">
        <v>2755</v>
      </c>
    </row>
    <row r="1595" spans="1:10" s="29" customFormat="1" x14ac:dyDescent="0.2">
      <c r="A1595" s="1062" t="s">
        <v>1122</v>
      </c>
      <c r="B1595" s="1063"/>
      <c r="C1595" s="1063"/>
      <c r="D1595" s="457"/>
      <c r="E1595" s="457"/>
      <c r="F1595" s="457"/>
      <c r="G1595" s="457"/>
      <c r="H1595" s="457"/>
      <c r="I1595" s="457"/>
      <c r="J1595" s="458">
        <v>421000</v>
      </c>
    </row>
    <row r="1596" spans="1:10" s="29" customFormat="1" ht="15" thickBot="1" x14ac:dyDescent="0.25">
      <c r="A1596" s="1022"/>
      <c r="B1596" s="1023"/>
      <c r="C1596" s="1023"/>
      <c r="D1596" s="280"/>
      <c r="E1596" s="280"/>
      <c r="F1596" s="280"/>
      <c r="G1596" s="280"/>
      <c r="H1596" s="280"/>
      <c r="I1596" s="280"/>
      <c r="J1596" s="337"/>
    </row>
    <row r="1597" spans="1:10" s="29" customFormat="1" ht="15" thickTop="1" x14ac:dyDescent="0.2">
      <c r="A1597" s="1018"/>
      <c r="B1597" s="1019"/>
      <c r="C1597" s="1019"/>
      <c r="D1597" s="282"/>
      <c r="E1597" s="282"/>
      <c r="F1597" s="282"/>
      <c r="G1597" s="282"/>
      <c r="H1597" s="282"/>
      <c r="I1597" s="282"/>
      <c r="J1597" s="335"/>
    </row>
    <row r="1598" spans="1:10" s="29" customFormat="1" x14ac:dyDescent="0.2">
      <c r="A1598" s="1020"/>
      <c r="B1598" s="1021"/>
      <c r="C1598" s="1021"/>
      <c r="D1598" s="281"/>
      <c r="E1598" s="281"/>
      <c r="F1598" s="281"/>
      <c r="G1598" s="281"/>
      <c r="H1598" s="281"/>
      <c r="I1598" s="281"/>
      <c r="J1598" s="336"/>
    </row>
    <row r="1599" spans="1:10" s="29" customFormat="1" x14ac:dyDescent="0.2">
      <c r="A1599" s="1020"/>
      <c r="B1599" s="1021"/>
      <c r="C1599" s="1021"/>
      <c r="D1599" s="281"/>
      <c r="E1599" s="281"/>
      <c r="F1599" s="281"/>
      <c r="G1599" s="281"/>
      <c r="H1599" s="281"/>
      <c r="I1599" s="281"/>
      <c r="J1599" s="336"/>
    </row>
    <row r="1600" spans="1:10" s="29" customFormat="1" ht="15" thickBot="1" x14ac:dyDescent="0.25">
      <c r="A1600" s="1022"/>
      <c r="B1600" s="1023"/>
      <c r="C1600" s="1023"/>
      <c r="D1600" s="280"/>
      <c r="E1600" s="280"/>
      <c r="F1600" s="280"/>
      <c r="G1600" s="280"/>
      <c r="H1600" s="280"/>
      <c r="I1600" s="280"/>
      <c r="J1600" s="337"/>
    </row>
    <row r="1601" spans="1:10" s="29" customFormat="1" ht="15" thickTop="1" x14ac:dyDescent="0.2">
      <c r="A1601" s="1018"/>
      <c r="B1601" s="1019"/>
      <c r="C1601" s="1019"/>
      <c r="D1601" s="282"/>
      <c r="E1601" s="282"/>
      <c r="F1601" s="282"/>
      <c r="G1601" s="282"/>
      <c r="H1601" s="282"/>
      <c r="I1601" s="282"/>
      <c r="J1601" s="335"/>
    </row>
    <row r="1602" spans="1:10" s="29" customFormat="1" x14ac:dyDescent="0.2">
      <c r="A1602" s="1020"/>
      <c r="B1602" s="1021"/>
      <c r="C1602" s="1021"/>
      <c r="D1602" s="281"/>
      <c r="E1602" s="281"/>
      <c r="F1602" s="281"/>
      <c r="G1602" s="281"/>
      <c r="H1602" s="281"/>
      <c r="I1602" s="281"/>
      <c r="J1602" s="336"/>
    </row>
    <row r="1603" spans="1:10" s="29" customFormat="1" x14ac:dyDescent="0.2">
      <c r="A1603" s="1020"/>
      <c r="B1603" s="1021"/>
      <c r="C1603" s="1021"/>
      <c r="D1603" s="281"/>
      <c r="E1603" s="281"/>
      <c r="F1603" s="281"/>
      <c r="G1603" s="281"/>
      <c r="H1603" s="281"/>
      <c r="I1603" s="281"/>
      <c r="J1603" s="336"/>
    </row>
    <row r="1604" spans="1:10" s="29" customFormat="1" ht="15" thickBot="1" x14ac:dyDescent="0.25">
      <c r="A1604" s="1022"/>
      <c r="B1604" s="1023"/>
      <c r="C1604" s="1023"/>
      <c r="D1604" s="280"/>
      <c r="E1604" s="280"/>
      <c r="F1604" s="280"/>
      <c r="G1604" s="280"/>
      <c r="H1604" s="280"/>
      <c r="I1604" s="280"/>
      <c r="J1604" s="337"/>
    </row>
    <row r="1605" spans="1:10" s="29" customFormat="1" ht="15" thickTop="1" x14ac:dyDescent="0.2">
      <c r="A1605" s="1018"/>
      <c r="B1605" s="1019"/>
      <c r="C1605" s="1019"/>
      <c r="D1605" s="282"/>
      <c r="E1605" s="282"/>
      <c r="F1605" s="282"/>
      <c r="G1605" s="282"/>
      <c r="H1605" s="282"/>
      <c r="I1605" s="282"/>
      <c r="J1605" s="335"/>
    </row>
    <row r="1606" spans="1:10" s="29" customFormat="1" x14ac:dyDescent="0.2">
      <c r="A1606" s="1020"/>
      <c r="B1606" s="1021"/>
      <c r="C1606" s="1021"/>
      <c r="D1606" s="281"/>
      <c r="E1606" s="281"/>
      <c r="F1606" s="281"/>
      <c r="G1606" s="281"/>
      <c r="H1606" s="281"/>
      <c r="I1606" s="281"/>
      <c r="J1606" s="336"/>
    </row>
    <row r="1607" spans="1:10" s="29" customFormat="1" x14ac:dyDescent="0.2">
      <c r="A1607" s="1020"/>
      <c r="B1607" s="1021"/>
      <c r="C1607" s="1021"/>
      <c r="D1607" s="281"/>
      <c r="E1607" s="281"/>
      <c r="F1607" s="281"/>
      <c r="G1607" s="281"/>
      <c r="H1607" s="281"/>
      <c r="I1607" s="281"/>
      <c r="J1607" s="336"/>
    </row>
    <row r="1608" spans="1:10" s="29" customFormat="1" ht="15" thickBot="1" x14ac:dyDescent="0.25">
      <c r="A1608" s="1022"/>
      <c r="B1608" s="1023"/>
      <c r="C1608" s="1023"/>
      <c r="D1608" s="280"/>
      <c r="E1608" s="280"/>
      <c r="F1608" s="280"/>
      <c r="G1608" s="280"/>
      <c r="H1608" s="280"/>
      <c r="I1608" s="280"/>
      <c r="J1608" s="337"/>
    </row>
    <row r="1609" spans="1:10" s="29" customFormat="1" ht="15" thickTop="1" x14ac:dyDescent="0.2">
      <c r="A1609" s="1018"/>
      <c r="B1609" s="1019"/>
      <c r="C1609" s="1019"/>
      <c r="D1609" s="282"/>
      <c r="E1609" s="282"/>
      <c r="F1609" s="282"/>
      <c r="G1609" s="282"/>
      <c r="H1609" s="282"/>
      <c r="I1609" s="282"/>
      <c r="J1609" s="335"/>
    </row>
    <row r="1610" spans="1:10" s="29" customFormat="1" x14ac:dyDescent="0.2">
      <c r="A1610" s="1020"/>
      <c r="B1610" s="1021"/>
      <c r="C1610" s="1021"/>
      <c r="D1610" s="281"/>
      <c r="E1610" s="281"/>
      <c r="F1610" s="281"/>
      <c r="G1610" s="281"/>
      <c r="H1610" s="281"/>
      <c r="I1610" s="281"/>
      <c r="J1610" s="336"/>
    </row>
    <row r="1611" spans="1:10" s="29" customFormat="1" x14ac:dyDescent="0.2">
      <c r="A1611" s="1020"/>
      <c r="B1611" s="1021"/>
      <c r="C1611" s="1021"/>
      <c r="D1611" s="281"/>
      <c r="E1611" s="281"/>
      <c r="F1611" s="281"/>
      <c r="G1611" s="281"/>
      <c r="H1611" s="281"/>
      <c r="I1611" s="281"/>
      <c r="J1611" s="336"/>
    </row>
    <row r="1612" spans="1:10" s="29" customFormat="1" ht="15" thickBot="1" x14ac:dyDescent="0.25">
      <c r="A1612" s="1022"/>
      <c r="B1612" s="1023"/>
      <c r="C1612" s="1023"/>
      <c r="D1612" s="280"/>
      <c r="E1612" s="280"/>
      <c r="F1612" s="280"/>
      <c r="G1612" s="280"/>
      <c r="H1612" s="280"/>
      <c r="I1612" s="280"/>
      <c r="J1612" s="337"/>
    </row>
    <row r="1613" spans="1:10" s="29" customFormat="1" ht="15" thickTop="1" x14ac:dyDescent="0.2">
      <c r="A1613" s="1018"/>
      <c r="B1613" s="1019"/>
      <c r="C1613" s="1019"/>
      <c r="D1613" s="282"/>
      <c r="E1613" s="282"/>
      <c r="F1613" s="282"/>
      <c r="G1613" s="282"/>
      <c r="H1613" s="282"/>
      <c r="I1613" s="282"/>
      <c r="J1613" s="335"/>
    </row>
    <row r="1614" spans="1:10" s="29" customFormat="1" x14ac:dyDescent="0.2">
      <c r="A1614" s="1020"/>
      <c r="B1614" s="1021"/>
      <c r="C1614" s="1021"/>
      <c r="D1614" s="281"/>
      <c r="E1614" s="281"/>
      <c r="F1614" s="281"/>
      <c r="G1614" s="281"/>
      <c r="H1614" s="281"/>
      <c r="I1614" s="281"/>
      <c r="J1614" s="336"/>
    </row>
    <row r="1615" spans="1:10" s="29" customFormat="1" x14ac:dyDescent="0.2">
      <c r="A1615" s="1020"/>
      <c r="B1615" s="1021"/>
      <c r="C1615" s="1021"/>
      <c r="D1615" s="281"/>
      <c r="E1615" s="281"/>
      <c r="F1615" s="281"/>
      <c r="G1615" s="281"/>
      <c r="H1615" s="281"/>
      <c r="I1615" s="281"/>
      <c r="J1615" s="336"/>
    </row>
    <row r="1616" spans="1:10" s="29" customFormat="1" ht="15" thickBot="1" x14ac:dyDescent="0.25">
      <c r="A1616" s="1022"/>
      <c r="B1616" s="1023"/>
      <c r="C1616" s="1023"/>
      <c r="D1616" s="280"/>
      <c r="E1616" s="280"/>
      <c r="F1616" s="280"/>
      <c r="G1616" s="280"/>
      <c r="H1616" s="280"/>
      <c r="I1616" s="280"/>
      <c r="J1616" s="337"/>
    </row>
    <row r="1617" spans="1:10" s="29" customFormat="1" ht="15" thickTop="1" x14ac:dyDescent="0.2">
      <c r="A1617" s="74"/>
      <c r="B1617" s="74"/>
      <c r="C1617" s="74"/>
      <c r="D1617" s="74"/>
      <c r="E1617" s="74"/>
      <c r="F1617" s="74"/>
      <c r="G1617" s="74"/>
      <c r="H1617" s="74"/>
      <c r="I1617" s="74"/>
      <c r="J1617" s="74"/>
    </row>
    <row r="1618" spans="1:10" s="29" customFormat="1" x14ac:dyDescent="0.2">
      <c r="A1618" s="74"/>
      <c r="B1618" s="74"/>
      <c r="C1618" s="74"/>
      <c r="D1618" s="74"/>
      <c r="E1618" s="74"/>
      <c r="F1618" s="74"/>
      <c r="G1618" s="74"/>
      <c r="H1618" s="74"/>
      <c r="I1618" s="74"/>
      <c r="J1618" s="74"/>
    </row>
    <row r="1619" spans="1:10" s="29" customFormat="1" x14ac:dyDescent="0.2">
      <c r="A1619" s="74"/>
      <c r="B1619" s="74"/>
      <c r="C1619" s="74"/>
      <c r="D1619" s="74"/>
      <c r="E1619" s="74"/>
      <c r="F1619" s="74"/>
      <c r="G1619" s="74"/>
      <c r="H1619" s="74"/>
      <c r="I1619" s="74"/>
      <c r="J1619" s="74"/>
    </row>
    <row r="1620" spans="1:10" s="29" customFormat="1" x14ac:dyDescent="0.2">
      <c r="A1620" s="74"/>
      <c r="B1620" s="74"/>
      <c r="C1620" s="74"/>
      <c r="D1620" s="74"/>
      <c r="E1620" s="74"/>
      <c r="F1620" s="74"/>
      <c r="G1620" s="74"/>
      <c r="H1620" s="74"/>
      <c r="I1620" s="74"/>
      <c r="J1620" s="74"/>
    </row>
    <row r="1621" spans="1:10" s="29" customFormat="1" x14ac:dyDescent="0.2">
      <c r="A1621" s="74"/>
      <c r="B1621" s="74"/>
      <c r="C1621" s="74"/>
      <c r="D1621" s="74"/>
      <c r="E1621" s="74"/>
      <c r="F1621" s="74"/>
      <c r="G1621" s="74"/>
      <c r="H1621" s="74"/>
      <c r="I1621" s="74"/>
      <c r="J1621" s="74"/>
    </row>
    <row r="1622" spans="1:10" s="29" customFormat="1" x14ac:dyDescent="0.2">
      <c r="A1622" s="74"/>
      <c r="B1622" s="74"/>
      <c r="C1622" s="74"/>
      <c r="D1622" s="74"/>
      <c r="E1622" s="74"/>
      <c r="F1622" s="74"/>
      <c r="G1622" s="74"/>
      <c r="H1622" s="74"/>
      <c r="I1622" s="74"/>
      <c r="J1622" s="74"/>
    </row>
    <row r="1623" spans="1:10" s="29" customFormat="1" x14ac:dyDescent="0.2">
      <c r="A1623" s="74"/>
      <c r="B1623" s="74"/>
      <c r="C1623" s="74"/>
      <c r="D1623" s="74"/>
      <c r="E1623" s="74"/>
      <c r="F1623" s="74"/>
      <c r="G1623" s="74"/>
      <c r="H1623" s="74"/>
      <c r="I1623" s="74"/>
      <c r="J1623" s="74"/>
    </row>
    <row r="1624" spans="1:10" s="29" customFormat="1" x14ac:dyDescent="0.2">
      <c r="A1624" s="74"/>
      <c r="B1624" s="74"/>
      <c r="C1624" s="74"/>
      <c r="D1624" s="74"/>
      <c r="E1624" s="74"/>
      <c r="F1624" s="74"/>
      <c r="G1624" s="74"/>
      <c r="H1624" s="74"/>
      <c r="I1624" s="74"/>
      <c r="J1624" s="74"/>
    </row>
    <row r="1625" spans="1:10" s="29" customFormat="1" ht="33.75" customHeight="1" x14ac:dyDescent="0.2">
      <c r="A1625" s="74"/>
      <c r="B1625" s="74"/>
      <c r="C1625" s="74"/>
      <c r="D1625" s="74"/>
      <c r="E1625" s="74"/>
      <c r="F1625" s="74"/>
      <c r="G1625" s="74"/>
      <c r="H1625" s="74"/>
      <c r="I1625" s="74"/>
      <c r="J1625" s="74"/>
    </row>
    <row r="1626" spans="1:10" s="29" customFormat="1" ht="15" customHeight="1" thickBot="1" x14ac:dyDescent="0.25">
      <c r="A1626" s="1056"/>
      <c r="B1626" s="1056"/>
      <c r="C1626" s="105"/>
      <c r="D1626" s="105"/>
      <c r="E1626" s="105"/>
      <c r="F1626" s="105"/>
      <c r="G1626" s="105"/>
      <c r="H1626" s="105"/>
      <c r="I1626" s="105"/>
      <c r="J1626" s="105"/>
    </row>
    <row r="1627" spans="1:10" s="29" customFormat="1" ht="15" customHeight="1" thickTop="1" thickBot="1" x14ac:dyDescent="0.25">
      <c r="A1627" s="1064" t="s">
        <v>430</v>
      </c>
      <c r="B1627" s="1065"/>
      <c r="C1627" s="1065"/>
      <c r="D1627" s="1065" t="s">
        <v>899</v>
      </c>
      <c r="E1627" s="1068"/>
      <c r="F1627" s="1068"/>
      <c r="G1627" s="1068"/>
      <c r="H1627" s="1068"/>
      <c r="I1627" s="1068"/>
      <c r="J1627" s="1069"/>
    </row>
    <row r="1628" spans="1:10" s="29" customFormat="1" ht="35.25" customHeight="1" thickBot="1" x14ac:dyDescent="0.25">
      <c r="A1628" s="1066"/>
      <c r="B1628" s="1067"/>
      <c r="C1628" s="1067"/>
      <c r="D1628" s="1057" t="s">
        <v>892</v>
      </c>
      <c r="E1628" s="1057" t="s">
        <v>894</v>
      </c>
      <c r="F1628" s="1057" t="s">
        <v>893</v>
      </c>
      <c r="G1628" s="1057" t="s">
        <v>895</v>
      </c>
      <c r="H1628" s="1057" t="s">
        <v>896</v>
      </c>
      <c r="I1628" s="1057" t="s">
        <v>897</v>
      </c>
      <c r="J1628" s="1070" t="s">
        <v>898</v>
      </c>
    </row>
    <row r="1629" spans="1:10" s="29" customFormat="1" ht="15" customHeight="1" thickBot="1" x14ac:dyDescent="0.25">
      <c r="A1629" s="1072" t="s">
        <v>432</v>
      </c>
      <c r="B1629" s="1073"/>
      <c r="C1629" s="1073"/>
      <c r="D1629" s="1057"/>
      <c r="E1629" s="1057"/>
      <c r="F1629" s="1057"/>
      <c r="G1629" s="1057"/>
      <c r="H1629" s="1057"/>
      <c r="I1629" s="1057"/>
      <c r="J1629" s="1070"/>
    </row>
    <row r="1630" spans="1:10" s="29" customFormat="1" ht="54" customHeight="1" thickBot="1" x14ac:dyDescent="0.25">
      <c r="A1630" s="1074" t="s">
        <v>433</v>
      </c>
      <c r="B1630" s="1075"/>
      <c r="C1630" s="1075"/>
      <c r="D1630" s="1057"/>
      <c r="E1630" s="1057"/>
      <c r="F1630" s="1057"/>
      <c r="G1630" s="1057"/>
      <c r="H1630" s="1057"/>
      <c r="I1630" s="1057"/>
      <c r="J1630" s="1070"/>
    </row>
    <row r="1631" spans="1:10" s="29" customFormat="1" ht="15" thickBot="1" x14ac:dyDescent="0.25">
      <c r="A1631" s="1074" t="s">
        <v>434</v>
      </c>
      <c r="B1631" s="1075"/>
      <c r="C1631" s="1075"/>
      <c r="D1631" s="1057"/>
      <c r="E1631" s="1057"/>
      <c r="F1631" s="1057"/>
      <c r="G1631" s="1057"/>
      <c r="H1631" s="1057"/>
      <c r="I1631" s="1057"/>
      <c r="J1631" s="1070"/>
    </row>
    <row r="1632" spans="1:10" s="29" customFormat="1" ht="15" thickBot="1" x14ac:dyDescent="0.25">
      <c r="A1632" s="1054" t="s">
        <v>891</v>
      </c>
      <c r="B1632" s="1055"/>
      <c r="C1632" s="1055"/>
      <c r="D1632" s="1058"/>
      <c r="E1632" s="1058"/>
      <c r="F1632" s="1058"/>
      <c r="G1632" s="1058"/>
      <c r="H1632" s="1058"/>
      <c r="I1632" s="1058"/>
      <c r="J1632" s="1071"/>
    </row>
    <row r="1633" spans="1:10" s="29" customFormat="1" ht="15" thickTop="1" x14ac:dyDescent="0.2">
      <c r="A1633" s="1059" t="s">
        <v>46</v>
      </c>
      <c r="B1633" s="1060"/>
      <c r="C1633" s="1061"/>
      <c r="D1633" s="455"/>
      <c r="E1633" s="455"/>
      <c r="F1633" s="455"/>
      <c r="G1633" s="455"/>
      <c r="H1633" s="455"/>
      <c r="I1633" s="455"/>
      <c r="J1633" s="582">
        <v>17086</v>
      </c>
    </row>
    <row r="1634" spans="1:10" s="29" customFormat="1" x14ac:dyDescent="0.2">
      <c r="A1634" s="1062" t="s">
        <v>49</v>
      </c>
      <c r="B1634" s="1063"/>
      <c r="C1634" s="1063"/>
      <c r="D1634" s="457"/>
      <c r="E1634" s="457"/>
      <c r="F1634" s="457"/>
      <c r="G1634" s="457"/>
      <c r="H1634" s="457"/>
      <c r="I1634" s="457"/>
      <c r="J1634" s="583">
        <v>16621</v>
      </c>
    </row>
    <row r="1635" spans="1:10" s="29" customFormat="1" x14ac:dyDescent="0.2">
      <c r="A1635" s="1062" t="s">
        <v>1122</v>
      </c>
      <c r="B1635" s="1063"/>
      <c r="C1635" s="1063"/>
      <c r="D1635" s="457"/>
      <c r="E1635" s="457"/>
      <c r="F1635" s="457"/>
      <c r="G1635" s="457"/>
      <c r="H1635" s="457"/>
      <c r="I1635" s="457"/>
      <c r="J1635" s="583">
        <v>421000</v>
      </c>
    </row>
    <row r="1636" spans="1:10" s="29" customFormat="1" ht="15" thickBot="1" x14ac:dyDescent="0.25">
      <c r="A1636" s="1022"/>
      <c r="B1636" s="1023"/>
      <c r="C1636" s="1023"/>
      <c r="D1636" s="280"/>
      <c r="E1636" s="280"/>
      <c r="F1636" s="280"/>
      <c r="G1636" s="280"/>
      <c r="H1636" s="280"/>
      <c r="I1636" s="280"/>
      <c r="J1636" s="337"/>
    </row>
    <row r="1637" spans="1:10" s="29" customFormat="1" ht="15" thickTop="1" x14ac:dyDescent="0.2">
      <c r="A1637" s="1018"/>
      <c r="B1637" s="1019"/>
      <c r="C1637" s="1019"/>
      <c r="D1637" s="282"/>
      <c r="E1637" s="282"/>
      <c r="F1637" s="282"/>
      <c r="G1637" s="282"/>
      <c r="H1637" s="282"/>
      <c r="I1637" s="282"/>
      <c r="J1637" s="335"/>
    </row>
    <row r="1638" spans="1:10" s="29" customFormat="1" x14ac:dyDescent="0.2">
      <c r="A1638" s="1020"/>
      <c r="B1638" s="1021"/>
      <c r="C1638" s="1021"/>
      <c r="D1638" s="281"/>
      <c r="E1638" s="281"/>
      <c r="F1638" s="281"/>
      <c r="G1638" s="281"/>
      <c r="H1638" s="281"/>
      <c r="I1638" s="281"/>
      <c r="J1638" s="336"/>
    </row>
    <row r="1639" spans="1:10" s="29" customFormat="1" x14ac:dyDescent="0.2">
      <c r="A1639" s="1020"/>
      <c r="B1639" s="1021"/>
      <c r="C1639" s="1021"/>
      <c r="D1639" s="281"/>
      <c r="E1639" s="281"/>
      <c r="F1639" s="281"/>
      <c r="G1639" s="281"/>
      <c r="H1639" s="281"/>
      <c r="I1639" s="281"/>
      <c r="J1639" s="336"/>
    </row>
    <row r="1640" spans="1:10" s="29" customFormat="1" ht="15" thickBot="1" x14ac:dyDescent="0.25">
      <c r="A1640" s="1022"/>
      <c r="B1640" s="1023"/>
      <c r="C1640" s="1023"/>
      <c r="D1640" s="280"/>
      <c r="E1640" s="280"/>
      <c r="F1640" s="280"/>
      <c r="G1640" s="280"/>
      <c r="H1640" s="280"/>
      <c r="I1640" s="280"/>
      <c r="J1640" s="337"/>
    </row>
    <row r="1641" spans="1:10" s="29" customFormat="1" ht="15" thickTop="1" x14ac:dyDescent="0.2">
      <c r="A1641" s="1018"/>
      <c r="B1641" s="1019"/>
      <c r="C1641" s="1019"/>
      <c r="D1641" s="282"/>
      <c r="E1641" s="282"/>
      <c r="F1641" s="282"/>
      <c r="G1641" s="282"/>
      <c r="H1641" s="282"/>
      <c r="I1641" s="282"/>
      <c r="J1641" s="335"/>
    </row>
    <row r="1642" spans="1:10" s="29" customFormat="1" x14ac:dyDescent="0.2">
      <c r="A1642" s="1020"/>
      <c r="B1642" s="1021"/>
      <c r="C1642" s="1021"/>
      <c r="D1642" s="281"/>
      <c r="E1642" s="281"/>
      <c r="F1642" s="281"/>
      <c r="G1642" s="281"/>
      <c r="H1642" s="281"/>
      <c r="I1642" s="281"/>
      <c r="J1642" s="336"/>
    </row>
    <row r="1643" spans="1:10" s="29" customFormat="1" x14ac:dyDescent="0.2">
      <c r="A1643" s="1020"/>
      <c r="B1643" s="1021"/>
      <c r="C1643" s="1021"/>
      <c r="D1643" s="281"/>
      <c r="E1643" s="281"/>
      <c r="F1643" s="281"/>
      <c r="G1643" s="281"/>
      <c r="H1643" s="281"/>
      <c r="I1643" s="281"/>
      <c r="J1643" s="336"/>
    </row>
    <row r="1644" spans="1:10" s="29" customFormat="1" ht="15" thickBot="1" x14ac:dyDescent="0.25">
      <c r="A1644" s="1022"/>
      <c r="B1644" s="1023"/>
      <c r="C1644" s="1023"/>
      <c r="D1644" s="280"/>
      <c r="E1644" s="280"/>
      <c r="F1644" s="280"/>
      <c r="G1644" s="280"/>
      <c r="H1644" s="280"/>
      <c r="I1644" s="280"/>
      <c r="J1644" s="337"/>
    </row>
    <row r="1645" spans="1:10" s="29" customFormat="1" ht="15" thickTop="1" x14ac:dyDescent="0.2">
      <c r="A1645" s="1018"/>
      <c r="B1645" s="1019"/>
      <c r="C1645" s="1019"/>
      <c r="D1645" s="282"/>
      <c r="E1645" s="282"/>
      <c r="F1645" s="282"/>
      <c r="G1645" s="282"/>
      <c r="H1645" s="282"/>
      <c r="I1645" s="282"/>
      <c r="J1645" s="335"/>
    </row>
    <row r="1646" spans="1:10" s="29" customFormat="1" x14ac:dyDescent="0.2">
      <c r="A1646" s="1020"/>
      <c r="B1646" s="1021"/>
      <c r="C1646" s="1021"/>
      <c r="D1646" s="281"/>
      <c r="E1646" s="281"/>
      <c r="F1646" s="281"/>
      <c r="G1646" s="281"/>
      <c r="H1646" s="281"/>
      <c r="I1646" s="281"/>
      <c r="J1646" s="336"/>
    </row>
    <row r="1647" spans="1:10" s="29" customFormat="1" x14ac:dyDescent="0.2">
      <c r="A1647" s="1020"/>
      <c r="B1647" s="1021"/>
      <c r="C1647" s="1021"/>
      <c r="D1647" s="281"/>
      <c r="E1647" s="281"/>
      <c r="F1647" s="281"/>
      <c r="G1647" s="281"/>
      <c r="H1647" s="281"/>
      <c r="I1647" s="281"/>
      <c r="J1647" s="336"/>
    </row>
    <row r="1648" spans="1:10" s="29" customFormat="1" ht="15" thickBot="1" x14ac:dyDescent="0.25">
      <c r="A1648" s="1022"/>
      <c r="B1648" s="1023"/>
      <c r="C1648" s="1023"/>
      <c r="D1648" s="280"/>
      <c r="E1648" s="280"/>
      <c r="F1648" s="280"/>
      <c r="G1648" s="280"/>
      <c r="H1648" s="280"/>
      <c r="I1648" s="280"/>
      <c r="J1648" s="337"/>
    </row>
    <row r="1649" spans="1:10" s="29" customFormat="1" ht="15" thickTop="1" x14ac:dyDescent="0.2">
      <c r="A1649" s="1018"/>
      <c r="B1649" s="1019"/>
      <c r="C1649" s="1019"/>
      <c r="D1649" s="282"/>
      <c r="E1649" s="282"/>
      <c r="F1649" s="282"/>
      <c r="G1649" s="282"/>
      <c r="H1649" s="282"/>
      <c r="I1649" s="282"/>
      <c r="J1649" s="335"/>
    </row>
    <row r="1650" spans="1:10" s="29" customFormat="1" x14ac:dyDescent="0.2">
      <c r="A1650" s="1020"/>
      <c r="B1650" s="1021"/>
      <c r="C1650" s="1021"/>
      <c r="D1650" s="281"/>
      <c r="E1650" s="281"/>
      <c r="F1650" s="281"/>
      <c r="G1650" s="281"/>
      <c r="H1650" s="281"/>
      <c r="I1650" s="281"/>
      <c r="J1650" s="336"/>
    </row>
    <row r="1651" spans="1:10" s="29" customFormat="1" x14ac:dyDescent="0.2">
      <c r="A1651" s="1020"/>
      <c r="B1651" s="1021"/>
      <c r="C1651" s="1021"/>
      <c r="D1651" s="281"/>
      <c r="E1651" s="281"/>
      <c r="F1651" s="281"/>
      <c r="G1651" s="281"/>
      <c r="H1651" s="281"/>
      <c r="I1651" s="281"/>
      <c r="J1651" s="336"/>
    </row>
    <row r="1652" spans="1:10" s="29" customFormat="1" ht="15" thickBot="1" x14ac:dyDescent="0.25">
      <c r="A1652" s="1022"/>
      <c r="B1652" s="1023"/>
      <c r="C1652" s="1023"/>
      <c r="D1652" s="280"/>
      <c r="E1652" s="280"/>
      <c r="F1652" s="280"/>
      <c r="G1652" s="280"/>
      <c r="H1652" s="280"/>
      <c r="I1652" s="280"/>
      <c r="J1652" s="337"/>
    </row>
    <row r="1653" spans="1:10" s="29" customFormat="1" ht="15" thickTop="1" x14ac:dyDescent="0.2">
      <c r="A1653" s="1018"/>
      <c r="B1653" s="1019"/>
      <c r="C1653" s="1019"/>
      <c r="D1653" s="282"/>
      <c r="E1653" s="282"/>
      <c r="F1653" s="282"/>
      <c r="G1653" s="282"/>
      <c r="H1653" s="282"/>
      <c r="I1653" s="282"/>
      <c r="J1653" s="335"/>
    </row>
    <row r="1654" spans="1:10" s="29" customFormat="1" x14ac:dyDescent="0.2">
      <c r="A1654" s="1020"/>
      <c r="B1654" s="1021"/>
      <c r="C1654" s="1021"/>
      <c r="D1654" s="281"/>
      <c r="E1654" s="281"/>
      <c r="F1654" s="281"/>
      <c r="G1654" s="281"/>
      <c r="H1654" s="281"/>
      <c r="I1654" s="281"/>
      <c r="J1654" s="336"/>
    </row>
    <row r="1655" spans="1:10" s="29" customFormat="1" x14ac:dyDescent="0.2">
      <c r="A1655" s="1020"/>
      <c r="B1655" s="1021"/>
      <c r="C1655" s="1021"/>
      <c r="D1655" s="281"/>
      <c r="E1655" s="281"/>
      <c r="F1655" s="281"/>
      <c r="G1655" s="281"/>
      <c r="H1655" s="281"/>
      <c r="I1655" s="281"/>
      <c r="J1655" s="336"/>
    </row>
    <row r="1656" spans="1:10" s="29" customFormat="1" ht="15" thickBot="1" x14ac:dyDescent="0.25">
      <c r="A1656" s="1022"/>
      <c r="B1656" s="1023"/>
      <c r="C1656" s="1023"/>
      <c r="D1656" s="280"/>
      <c r="E1656" s="280"/>
      <c r="F1656" s="280"/>
      <c r="G1656" s="280"/>
      <c r="H1656" s="280"/>
      <c r="I1656" s="280"/>
      <c r="J1656" s="337"/>
    </row>
    <row r="1657" spans="1:10" s="29" customFormat="1" ht="15" thickTop="1" x14ac:dyDescent="0.2">
      <c r="A1657" s="74"/>
      <c r="B1657" s="74"/>
      <c r="C1657" s="74"/>
      <c r="D1657" s="74"/>
      <c r="E1657" s="74"/>
      <c r="F1657" s="74"/>
      <c r="G1657" s="74"/>
      <c r="H1657" s="74"/>
      <c r="I1657" s="74"/>
      <c r="J1657" s="74"/>
    </row>
    <row r="1658" spans="1:10" s="29" customFormat="1" ht="33" customHeight="1" x14ac:dyDescent="0.2">
      <c r="A1658" s="74"/>
      <c r="B1658" s="74"/>
      <c r="C1658" s="74"/>
      <c r="D1658" s="74"/>
      <c r="E1658" s="74"/>
      <c r="F1658" s="74"/>
      <c r="G1658" s="74"/>
      <c r="H1658" s="74"/>
      <c r="I1658" s="74"/>
      <c r="J1658" s="74"/>
    </row>
    <row r="1659" spans="1:10" s="29" customFormat="1" x14ac:dyDescent="0.2">
      <c r="A1659" s="74"/>
      <c r="B1659" s="74"/>
      <c r="C1659" s="74"/>
      <c r="D1659" s="74"/>
      <c r="E1659" s="74"/>
      <c r="F1659" s="74"/>
      <c r="G1659" s="74"/>
      <c r="H1659" s="74"/>
      <c r="I1659" s="74"/>
      <c r="J1659" s="74"/>
    </row>
    <row r="1660" spans="1:10" s="29" customFormat="1" ht="27.75" customHeight="1" x14ac:dyDescent="0.2">
      <c r="A1660" s="249" t="s">
        <v>435</v>
      </c>
      <c r="B1660" s="809" t="s">
        <v>436</v>
      </c>
      <c r="C1660" s="809"/>
      <c r="D1660" s="809"/>
      <c r="E1660" s="809"/>
      <c r="F1660" s="809"/>
      <c r="G1660" s="809"/>
      <c r="H1660" s="809"/>
      <c r="I1660" s="809"/>
      <c r="J1660" s="809"/>
    </row>
    <row r="1661" spans="1:10" s="29" customFormat="1" ht="21" customHeight="1" thickBot="1" x14ac:dyDescent="0.25">
      <c r="A1661" s="34"/>
      <c r="B1661" s="34"/>
      <c r="C1661" s="34"/>
      <c r="D1661" s="34"/>
      <c r="E1661" s="34"/>
      <c r="F1661" s="34"/>
      <c r="G1661" s="142"/>
      <c r="H1661" s="142"/>
      <c r="I1661" s="142"/>
      <c r="J1661" s="142"/>
    </row>
    <row r="1662" spans="1:10" s="29" customFormat="1" ht="15" thickTop="1" x14ac:dyDescent="0.2">
      <c r="A1662" s="1024" t="s">
        <v>437</v>
      </c>
      <c r="B1662" s="1025"/>
      <c r="C1662" s="1025"/>
      <c r="D1662" s="1025"/>
      <c r="E1662" s="1030" t="s">
        <v>438</v>
      </c>
      <c r="F1662" s="1030"/>
      <c r="G1662" s="1030"/>
      <c r="H1662" s="1030" t="s">
        <v>439</v>
      </c>
      <c r="I1662" s="1030"/>
      <c r="J1662" s="1031"/>
    </row>
    <row r="1663" spans="1:10" s="29" customFormat="1" x14ac:dyDescent="0.2">
      <c r="A1663" s="1026"/>
      <c r="B1663" s="1027"/>
      <c r="C1663" s="1027"/>
      <c r="D1663" s="1027"/>
      <c r="E1663" s="149" t="s">
        <v>440</v>
      </c>
      <c r="F1663" s="150" t="s">
        <v>441</v>
      </c>
      <c r="G1663" s="151" t="s">
        <v>442</v>
      </c>
      <c r="H1663" s="149" t="s">
        <v>440</v>
      </c>
      <c r="I1663" s="150" t="s">
        <v>441</v>
      </c>
      <c r="J1663" s="152" t="s">
        <v>442</v>
      </c>
    </row>
    <row r="1664" spans="1:10" s="29" customFormat="1" x14ac:dyDescent="0.2">
      <c r="A1664" s="1026"/>
      <c r="B1664" s="1027"/>
      <c r="C1664" s="1027"/>
      <c r="D1664" s="1027"/>
      <c r="E1664" s="1032" t="s">
        <v>443</v>
      </c>
      <c r="F1664" s="1033"/>
      <c r="G1664" s="1034"/>
      <c r="H1664" s="1032" t="s">
        <v>444</v>
      </c>
      <c r="I1664" s="1033"/>
      <c r="J1664" s="1035"/>
    </row>
    <row r="1665" spans="1:10" s="29" customFormat="1" ht="15" thickBot="1" x14ac:dyDescent="0.25">
      <c r="A1665" s="1028"/>
      <c r="B1665" s="1029"/>
      <c r="C1665" s="1029"/>
      <c r="D1665" s="1029"/>
      <c r="E1665" s="1048" t="s">
        <v>445</v>
      </c>
      <c r="F1665" s="1049"/>
      <c r="G1665" s="1050"/>
      <c r="H1665" s="1048" t="s">
        <v>445</v>
      </c>
      <c r="I1665" s="1049"/>
      <c r="J1665" s="1051"/>
    </row>
    <row r="1666" spans="1:10" s="29" customFormat="1" ht="15.75" thickTop="1" thickBot="1" x14ac:dyDescent="0.25">
      <c r="A1666" s="1052" t="s">
        <v>900</v>
      </c>
      <c r="B1666" s="1053"/>
      <c r="C1666" s="1053"/>
      <c r="D1666" s="1053"/>
      <c r="E1666" s="338"/>
      <c r="F1666" s="326"/>
      <c r="G1666" s="339"/>
      <c r="H1666" s="338"/>
      <c r="I1666" s="326"/>
      <c r="J1666" s="314"/>
    </row>
    <row r="1667" spans="1:10" s="29" customFormat="1" ht="15" thickBot="1" x14ac:dyDescent="0.25">
      <c r="A1667" s="1010"/>
      <c r="B1667" s="1011"/>
      <c r="C1667" s="1011"/>
      <c r="D1667" s="1011"/>
      <c r="E1667" s="340"/>
      <c r="F1667" s="341"/>
      <c r="G1667" s="342"/>
      <c r="H1667" s="340"/>
      <c r="I1667" s="341"/>
      <c r="J1667" s="343"/>
    </row>
    <row r="1668" spans="1:10" s="29" customFormat="1" ht="15" thickBot="1" x14ac:dyDescent="0.25">
      <c r="A1668" s="1008" t="s">
        <v>901</v>
      </c>
      <c r="B1668" s="1009"/>
      <c r="C1668" s="1009"/>
      <c r="D1668" s="1009"/>
      <c r="E1668" s="344"/>
      <c r="F1668" s="345"/>
      <c r="G1668" s="346"/>
      <c r="H1668" s="344"/>
      <c r="I1668" s="345"/>
      <c r="J1668" s="347"/>
    </row>
    <row r="1669" spans="1:10" s="29" customFormat="1" ht="15" thickBot="1" x14ac:dyDescent="0.25">
      <c r="A1669" s="1010"/>
      <c r="B1669" s="1011"/>
      <c r="C1669" s="1011"/>
      <c r="D1669" s="1011"/>
      <c r="E1669" s="340"/>
      <c r="F1669" s="341"/>
      <c r="G1669" s="342"/>
      <c r="H1669" s="340"/>
      <c r="I1669" s="341"/>
      <c r="J1669" s="343"/>
    </row>
    <row r="1670" spans="1:10" s="29" customFormat="1" ht="15" thickBot="1" x14ac:dyDescent="0.25">
      <c r="A1670" s="1008" t="s">
        <v>446</v>
      </c>
      <c r="B1670" s="1009"/>
      <c r="C1670" s="1009"/>
      <c r="D1670" s="1009"/>
      <c r="E1670" s="344"/>
      <c r="F1670" s="345"/>
      <c r="G1670" s="346"/>
      <c r="H1670" s="344"/>
      <c r="I1670" s="345"/>
      <c r="J1670" s="347"/>
    </row>
    <row r="1671" spans="1:10" s="29" customFormat="1" ht="15" thickBot="1" x14ac:dyDescent="0.25">
      <c r="A1671" s="1010"/>
      <c r="B1671" s="1011"/>
      <c r="C1671" s="1011"/>
      <c r="D1671" s="1011"/>
      <c r="E1671" s="340"/>
      <c r="F1671" s="341"/>
      <c r="G1671" s="342"/>
      <c r="H1671" s="340"/>
      <c r="I1671" s="341"/>
      <c r="J1671" s="343"/>
    </row>
    <row r="1672" spans="1:10" s="29" customFormat="1" ht="15" thickBot="1" x14ac:dyDescent="0.25">
      <c r="A1672" s="1036" t="s">
        <v>902</v>
      </c>
      <c r="B1672" s="1037"/>
      <c r="C1672" s="1037"/>
      <c r="D1672" s="1037"/>
      <c r="E1672" s="344"/>
      <c r="F1672" s="345"/>
      <c r="G1672" s="346"/>
      <c r="H1672" s="344"/>
      <c r="I1672" s="345"/>
      <c r="J1672" s="347"/>
    </row>
    <row r="1673" spans="1:10" s="29" customFormat="1" ht="15" thickBot="1" x14ac:dyDescent="0.25">
      <c r="A1673" s="1038"/>
      <c r="B1673" s="1039"/>
      <c r="C1673" s="1039"/>
      <c r="D1673" s="1039"/>
      <c r="E1673" s="340"/>
      <c r="F1673" s="341"/>
      <c r="G1673" s="342"/>
      <c r="H1673" s="340"/>
      <c r="I1673" s="341"/>
      <c r="J1673" s="343"/>
    </row>
    <row r="1674" spans="1:10" s="29" customFormat="1" ht="15" thickBot="1" x14ac:dyDescent="0.25">
      <c r="A1674" s="1036" t="s">
        <v>903</v>
      </c>
      <c r="B1674" s="1037"/>
      <c r="C1674" s="1037"/>
      <c r="D1674" s="1037"/>
      <c r="E1674" s="344"/>
      <c r="F1674" s="345"/>
      <c r="G1674" s="346"/>
      <c r="H1674" s="344"/>
      <c r="I1674" s="345"/>
      <c r="J1674" s="347"/>
    </row>
    <row r="1675" spans="1:10" s="29" customFormat="1" ht="15" thickBot="1" x14ac:dyDescent="0.25">
      <c r="A1675" s="1038"/>
      <c r="B1675" s="1039"/>
      <c r="C1675" s="1039"/>
      <c r="D1675" s="1039"/>
      <c r="E1675" s="340"/>
      <c r="F1675" s="341"/>
      <c r="G1675" s="342"/>
      <c r="H1675" s="340"/>
      <c r="I1675" s="341"/>
      <c r="J1675" s="343"/>
    </row>
    <row r="1676" spans="1:10" s="29" customFormat="1" ht="15" thickBot="1" x14ac:dyDescent="0.25">
      <c r="A1676" s="1036" t="s">
        <v>904</v>
      </c>
      <c r="B1676" s="1037"/>
      <c r="C1676" s="1037"/>
      <c r="D1676" s="1037"/>
      <c r="E1676" s="344"/>
      <c r="F1676" s="345"/>
      <c r="G1676" s="346"/>
      <c r="H1676" s="344"/>
      <c r="I1676" s="345"/>
      <c r="J1676" s="347"/>
    </row>
    <row r="1677" spans="1:10" s="29" customFormat="1" ht="15" thickBot="1" x14ac:dyDescent="0.25">
      <c r="A1677" s="1038"/>
      <c r="B1677" s="1039"/>
      <c r="C1677" s="1039"/>
      <c r="D1677" s="1039"/>
      <c r="E1677" s="340"/>
      <c r="F1677" s="341"/>
      <c r="G1677" s="342"/>
      <c r="H1677" s="340"/>
      <c r="I1677" s="341"/>
      <c r="J1677" s="343"/>
    </row>
    <row r="1678" spans="1:10" s="29" customFormat="1" ht="15" thickBot="1" x14ac:dyDescent="0.25">
      <c r="A1678" s="1008" t="s">
        <v>447</v>
      </c>
      <c r="B1678" s="1009"/>
      <c r="C1678" s="1009"/>
      <c r="D1678" s="1009"/>
      <c r="E1678" s="344"/>
      <c r="F1678" s="345"/>
      <c r="G1678" s="346"/>
      <c r="H1678" s="344"/>
      <c r="I1678" s="345"/>
      <c r="J1678" s="347"/>
    </row>
    <row r="1679" spans="1:10" s="29" customFormat="1" ht="15" thickBot="1" x14ac:dyDescent="0.25">
      <c r="A1679" s="1010"/>
      <c r="B1679" s="1011"/>
      <c r="C1679" s="1011"/>
      <c r="D1679" s="1011"/>
      <c r="E1679" s="340"/>
      <c r="F1679" s="341"/>
      <c r="G1679" s="342"/>
      <c r="H1679" s="340"/>
      <c r="I1679" s="341"/>
      <c r="J1679" s="343"/>
    </row>
    <row r="1680" spans="1:10" s="29" customFormat="1" x14ac:dyDescent="0.2">
      <c r="A1680" s="1012" t="s">
        <v>905</v>
      </c>
      <c r="B1680" s="1013"/>
      <c r="C1680" s="1013"/>
      <c r="D1680" s="1014"/>
      <c r="E1680" s="344"/>
      <c r="F1680" s="345"/>
      <c r="G1680" s="346"/>
      <c r="H1680" s="344"/>
      <c r="I1680" s="345"/>
      <c r="J1680" s="347"/>
    </row>
    <row r="1681" spans="1:10" s="29" customFormat="1" ht="48" customHeight="1" thickBot="1" x14ac:dyDescent="0.25">
      <c r="A1681" s="1015"/>
      <c r="B1681" s="1016"/>
      <c r="C1681" s="1016"/>
      <c r="D1681" s="1017"/>
      <c r="E1681" s="348"/>
      <c r="F1681" s="349"/>
      <c r="G1681" s="350"/>
      <c r="H1681" s="348"/>
      <c r="I1681" s="349"/>
      <c r="J1681" s="351"/>
    </row>
    <row r="1682" spans="1:10" s="29" customFormat="1" ht="15" thickTop="1" x14ac:dyDescent="0.2">
      <c r="A1682" s="2227"/>
      <c r="B1682" s="2227"/>
      <c r="C1682" s="2227"/>
      <c r="D1682" s="2227"/>
      <c r="E1682" s="153"/>
      <c r="F1682" s="153"/>
      <c r="G1682" s="153"/>
      <c r="H1682" s="153"/>
      <c r="I1682" s="153"/>
      <c r="J1682" s="153"/>
    </row>
    <row r="1683" spans="1:10" s="29" customFormat="1" x14ac:dyDescent="0.2">
      <c r="A1683" s="1046" t="s">
        <v>906</v>
      </c>
      <c r="B1683" s="1046"/>
      <c r="C1683" s="1046"/>
      <c r="D1683" s="1046"/>
      <c r="E1683" s="1046"/>
      <c r="F1683" s="1046"/>
      <c r="G1683" s="1046"/>
      <c r="H1683" s="1046"/>
      <c r="I1683" s="1046"/>
      <c r="J1683" s="1046"/>
    </row>
    <row r="1684" spans="1:10" s="29" customFormat="1" x14ac:dyDescent="0.2">
      <c r="A1684" s="233"/>
      <c r="B1684" s="233"/>
      <c r="C1684" s="233"/>
      <c r="D1684" s="233"/>
      <c r="E1684" s="233"/>
      <c r="F1684" s="233"/>
      <c r="G1684" s="233"/>
      <c r="H1684" s="233"/>
      <c r="I1684" s="233"/>
      <c r="J1684" s="233"/>
    </row>
    <row r="1685" spans="1:10" s="29" customFormat="1" x14ac:dyDescent="0.2">
      <c r="A1685" s="763"/>
      <c r="B1685" s="764"/>
      <c r="C1685" s="764"/>
      <c r="D1685" s="764"/>
      <c r="E1685" s="764"/>
      <c r="F1685" s="764"/>
      <c r="G1685" s="764"/>
      <c r="H1685" s="764"/>
      <c r="I1685" s="764"/>
      <c r="J1685" s="765"/>
    </row>
    <row r="1686" spans="1:10" s="29" customFormat="1" x14ac:dyDescent="0.2">
      <c r="A1686" s="233"/>
      <c r="B1686" s="233"/>
      <c r="C1686" s="233"/>
      <c r="D1686" s="233"/>
      <c r="E1686" s="233"/>
      <c r="F1686" s="233"/>
      <c r="G1686" s="233"/>
      <c r="H1686" s="233"/>
      <c r="I1686" s="233"/>
      <c r="J1686" s="233"/>
    </row>
    <row r="1687" spans="1:10" s="29" customFormat="1" x14ac:dyDescent="0.2">
      <c r="A1687" s="154"/>
      <c r="B1687" s="154"/>
      <c r="C1687" s="154"/>
      <c r="D1687" s="154"/>
      <c r="E1687" s="154"/>
      <c r="F1687" s="154"/>
      <c r="G1687" s="154"/>
      <c r="H1687" s="154"/>
      <c r="I1687" s="154"/>
      <c r="J1687" s="154"/>
    </row>
    <row r="1688" spans="1:10" s="29" customFormat="1" ht="33.75" customHeight="1" x14ac:dyDescent="0.2">
      <c r="A1688" s="35" t="s">
        <v>448</v>
      </c>
      <c r="B1688" s="1047" t="s">
        <v>449</v>
      </c>
      <c r="C1688" s="1047"/>
      <c r="D1688" s="1047"/>
      <c r="E1688" s="1047"/>
      <c r="F1688" s="1047"/>
      <c r="G1688" s="1047"/>
      <c r="H1688" s="1047"/>
      <c r="I1688" s="1047"/>
      <c r="J1688" s="1047"/>
    </row>
    <row r="1689" spans="1:10" s="29" customFormat="1" x14ac:dyDescent="0.2">
      <c r="A1689" s="35"/>
      <c r="B1689" s="155"/>
      <c r="C1689" s="155"/>
      <c r="D1689" s="155"/>
      <c r="E1689" s="155"/>
      <c r="F1689" s="155"/>
      <c r="G1689" s="155"/>
      <c r="H1689" s="155"/>
      <c r="I1689" s="155"/>
      <c r="J1689" s="155"/>
    </row>
    <row r="1690" spans="1:10" s="29" customFormat="1" ht="28.5" customHeight="1" x14ac:dyDescent="0.2">
      <c r="A1690" s="156" t="s">
        <v>450</v>
      </c>
      <c r="B1690" s="987" t="s">
        <v>1016</v>
      </c>
      <c r="C1690" s="987"/>
      <c r="D1690" s="987"/>
      <c r="E1690" s="987"/>
      <c r="F1690" s="987"/>
      <c r="G1690" s="987"/>
      <c r="H1690" s="987"/>
      <c r="I1690" s="987"/>
      <c r="J1690" s="987"/>
    </row>
    <row r="1691" spans="1:10" s="29" customFormat="1" x14ac:dyDescent="0.2">
      <c r="A1691" s="156"/>
      <c r="B1691" s="235"/>
      <c r="C1691" s="235"/>
      <c r="D1691" s="235"/>
      <c r="E1691" s="235"/>
      <c r="F1691" s="235"/>
      <c r="G1691" s="235"/>
      <c r="H1691" s="235"/>
      <c r="I1691" s="235"/>
      <c r="J1691" s="235"/>
    </row>
    <row r="1692" spans="1:10" s="29" customFormat="1" x14ac:dyDescent="0.2">
      <c r="A1692" s="2236" t="s">
        <v>907</v>
      </c>
      <c r="B1692" s="2237"/>
      <c r="C1692" s="2237"/>
      <c r="D1692" s="2237"/>
      <c r="E1692" s="2237"/>
      <c r="F1692" s="2237"/>
      <c r="G1692" s="2237"/>
      <c r="H1692" s="2237"/>
      <c r="I1692" s="2237"/>
      <c r="J1692" s="2237"/>
    </row>
    <row r="1693" spans="1:10" s="29" customFormat="1" x14ac:dyDescent="0.2">
      <c r="A1693" s="283"/>
      <c r="B1693" s="278"/>
      <c r="C1693" s="278"/>
      <c r="D1693" s="278"/>
      <c r="E1693" s="278"/>
      <c r="F1693" s="278"/>
      <c r="G1693" s="278"/>
      <c r="H1693" s="278"/>
      <c r="I1693" s="278"/>
      <c r="J1693" s="279"/>
    </row>
    <row r="1694" spans="1:10" s="29" customFormat="1" ht="6" customHeight="1" x14ac:dyDescent="0.2">
      <c r="A1694" s="244"/>
      <c r="B1694" s="156"/>
      <c r="C1694" s="156"/>
      <c r="D1694" s="156"/>
      <c r="E1694" s="156"/>
      <c r="F1694" s="156"/>
      <c r="G1694" s="156"/>
      <c r="H1694" s="156"/>
      <c r="I1694" s="156"/>
      <c r="J1694" s="156"/>
    </row>
    <row r="1695" spans="1:10" s="29" customFormat="1" x14ac:dyDescent="0.2">
      <c r="A1695" s="244"/>
      <c r="B1695" s="156"/>
      <c r="C1695" s="156"/>
      <c r="D1695" s="156"/>
      <c r="E1695" s="156"/>
      <c r="F1695" s="156"/>
      <c r="G1695" s="156"/>
      <c r="H1695" s="156"/>
      <c r="I1695" s="156"/>
      <c r="J1695" s="156"/>
    </row>
    <row r="1696" spans="1:10" s="29" customFormat="1" ht="62.25" customHeight="1" x14ac:dyDescent="0.2">
      <c r="A1696" s="45" t="s">
        <v>908</v>
      </c>
      <c r="B1696" s="987" t="s">
        <v>909</v>
      </c>
      <c r="C1696" s="987"/>
      <c r="D1696" s="987"/>
      <c r="E1696" s="987"/>
      <c r="F1696" s="987"/>
      <c r="G1696" s="987"/>
      <c r="H1696" s="987"/>
      <c r="I1696" s="987"/>
      <c r="J1696" s="987"/>
    </row>
    <row r="1697" spans="1:10" s="29" customFormat="1" ht="15" thickBot="1" x14ac:dyDescent="0.25">
      <c r="A1697" s="41"/>
      <c r="B1697" s="41"/>
      <c r="C1697" s="41"/>
      <c r="D1697" s="41"/>
      <c r="E1697" s="41"/>
      <c r="F1697" s="41"/>
      <c r="G1697" s="41"/>
      <c r="H1697" s="41"/>
      <c r="I1697" s="41"/>
      <c r="J1697" s="41"/>
    </row>
    <row r="1698" spans="1:10" s="29" customFormat="1" ht="90.75" customHeight="1" thickTop="1" thickBot="1" x14ac:dyDescent="0.25">
      <c r="A1698" s="997" t="s">
        <v>451</v>
      </c>
      <c r="B1698" s="998"/>
      <c r="C1698" s="1001" t="s">
        <v>22</v>
      </c>
      <c r="D1698" s="1002"/>
      <c r="E1698" s="1002"/>
      <c r="F1698" s="1003"/>
      <c r="G1698" s="2228" t="s">
        <v>23</v>
      </c>
      <c r="H1698" s="2229"/>
      <c r="I1698" s="2229"/>
      <c r="J1698" s="2230"/>
    </row>
    <row r="1699" spans="1:10" s="29" customFormat="1" ht="15" thickBot="1" x14ac:dyDescent="0.25">
      <c r="A1699" s="999"/>
      <c r="B1699" s="1000"/>
      <c r="C1699" s="2231" t="s">
        <v>452</v>
      </c>
      <c r="D1699" s="2232"/>
      <c r="E1699" s="2232"/>
      <c r="F1699" s="2233"/>
      <c r="G1699" s="2231" t="s">
        <v>452</v>
      </c>
      <c r="H1699" s="2232"/>
      <c r="I1699" s="2232"/>
      <c r="J1699" s="2238"/>
    </row>
    <row r="1700" spans="1:10" s="29" customFormat="1" ht="33" customHeight="1" thickBot="1" x14ac:dyDescent="0.25">
      <c r="A1700" s="999"/>
      <c r="B1700" s="1000"/>
      <c r="C1700" s="1004" t="s">
        <v>453</v>
      </c>
      <c r="D1700" s="1005"/>
      <c r="E1700" s="1005" t="s">
        <v>910</v>
      </c>
      <c r="F1700" s="1006"/>
      <c r="G1700" s="1004" t="s">
        <v>454</v>
      </c>
      <c r="H1700" s="1005"/>
      <c r="I1700" s="1005" t="s">
        <v>910</v>
      </c>
      <c r="J1700" s="1007"/>
    </row>
    <row r="1701" spans="1:10" s="29" customFormat="1" ht="42.75" customHeight="1" thickTop="1" thickBot="1" x14ac:dyDescent="0.25">
      <c r="A1701" s="2234" t="s">
        <v>649</v>
      </c>
      <c r="B1701" s="2235"/>
      <c r="C1701" s="2222"/>
      <c r="D1701" s="2223"/>
      <c r="E1701" s="2224"/>
      <c r="F1701" s="2223"/>
      <c r="G1701" s="2222"/>
      <c r="H1701" s="2225"/>
      <c r="I1701" s="2224"/>
      <c r="J1701" s="2226"/>
    </row>
    <row r="1702" spans="1:10" s="29" customFormat="1" ht="45" customHeight="1" x14ac:dyDescent="0.2">
      <c r="A1702" s="988" t="s">
        <v>911</v>
      </c>
      <c r="B1702" s="989"/>
      <c r="C1702" s="990"/>
      <c r="D1702" s="991"/>
      <c r="E1702" s="991"/>
      <c r="F1702" s="992"/>
      <c r="G1702" s="990"/>
      <c r="H1702" s="991"/>
      <c r="I1702" s="991"/>
      <c r="J1702" s="1045"/>
    </row>
    <row r="1703" spans="1:10" s="29" customFormat="1" ht="31.5" customHeight="1" x14ac:dyDescent="0.2">
      <c r="A1703" s="993" t="s">
        <v>912</v>
      </c>
      <c r="B1703" s="994"/>
      <c r="C1703" s="995"/>
      <c r="D1703" s="972"/>
      <c r="E1703" s="972"/>
      <c r="F1703" s="996"/>
      <c r="G1703" s="995"/>
      <c r="H1703" s="972"/>
      <c r="I1703" s="972"/>
      <c r="J1703" s="973"/>
    </row>
    <row r="1704" spans="1:10" s="29" customFormat="1" ht="57.75" customHeight="1" x14ac:dyDescent="0.2">
      <c r="A1704" s="993" t="s">
        <v>455</v>
      </c>
      <c r="B1704" s="994"/>
      <c r="C1704" s="995"/>
      <c r="D1704" s="972"/>
      <c r="E1704" s="972"/>
      <c r="F1704" s="996"/>
      <c r="G1704" s="995"/>
      <c r="H1704" s="972"/>
      <c r="I1704" s="972"/>
      <c r="J1704" s="973"/>
    </row>
    <row r="1705" spans="1:10" s="29" customFormat="1" x14ac:dyDescent="0.2">
      <c r="A1705" s="1043" t="s">
        <v>456</v>
      </c>
      <c r="B1705" s="1044"/>
      <c r="C1705" s="995"/>
      <c r="D1705" s="972"/>
      <c r="E1705" s="972"/>
      <c r="F1705" s="996"/>
      <c r="G1705" s="995"/>
      <c r="H1705" s="972"/>
      <c r="I1705" s="972"/>
      <c r="J1705" s="973"/>
    </row>
    <row r="1706" spans="1:10" s="29" customFormat="1" ht="44.25" customHeight="1" thickBot="1" x14ac:dyDescent="0.25">
      <c r="A1706" s="974" t="s">
        <v>914</v>
      </c>
      <c r="B1706" s="975"/>
      <c r="C1706" s="976"/>
      <c r="D1706" s="977"/>
      <c r="E1706" s="977"/>
      <c r="F1706" s="978"/>
      <c r="G1706" s="976"/>
      <c r="H1706" s="977"/>
      <c r="I1706" s="977"/>
      <c r="J1706" s="979"/>
    </row>
    <row r="1707" spans="1:10" s="29" customFormat="1" ht="43.5" customHeight="1" thickTop="1" x14ac:dyDescent="0.2">
      <c r="A1707" s="988" t="s">
        <v>911</v>
      </c>
      <c r="B1707" s="989"/>
      <c r="C1707" s="990"/>
      <c r="D1707" s="991"/>
      <c r="E1707" s="991"/>
      <c r="F1707" s="992"/>
      <c r="G1707" s="990"/>
      <c r="H1707" s="991"/>
      <c r="I1707" s="991"/>
      <c r="J1707" s="1045"/>
    </row>
    <row r="1708" spans="1:10" s="29" customFormat="1" ht="30.75" customHeight="1" x14ac:dyDescent="0.2">
      <c r="A1708" s="993" t="s">
        <v>912</v>
      </c>
      <c r="B1708" s="994"/>
      <c r="C1708" s="995"/>
      <c r="D1708" s="972"/>
      <c r="E1708" s="972"/>
      <c r="F1708" s="996"/>
      <c r="G1708" s="995"/>
      <c r="H1708" s="972"/>
      <c r="I1708" s="972"/>
      <c r="J1708" s="973"/>
    </row>
    <row r="1709" spans="1:10" s="29" customFormat="1" ht="62.25" customHeight="1" x14ac:dyDescent="0.2">
      <c r="A1709" s="993" t="s">
        <v>455</v>
      </c>
      <c r="B1709" s="994"/>
      <c r="C1709" s="995"/>
      <c r="D1709" s="972"/>
      <c r="E1709" s="972"/>
      <c r="F1709" s="996"/>
      <c r="G1709" s="995"/>
      <c r="H1709" s="972"/>
      <c r="I1709" s="972"/>
      <c r="J1709" s="973"/>
    </row>
    <row r="1710" spans="1:10" s="29" customFormat="1" x14ac:dyDescent="0.2">
      <c r="A1710" s="1043" t="s">
        <v>456</v>
      </c>
      <c r="B1710" s="1044"/>
      <c r="C1710" s="995"/>
      <c r="D1710" s="972"/>
      <c r="E1710" s="972"/>
      <c r="F1710" s="996"/>
      <c r="G1710" s="995"/>
      <c r="H1710" s="972"/>
      <c r="I1710" s="972"/>
      <c r="J1710" s="973"/>
    </row>
    <row r="1711" spans="1:10" s="29" customFormat="1" ht="29.25" customHeight="1" thickBot="1" x14ac:dyDescent="0.25">
      <c r="A1711" s="974" t="s">
        <v>913</v>
      </c>
      <c r="B1711" s="975"/>
      <c r="C1711" s="976"/>
      <c r="D1711" s="977"/>
      <c r="E1711" s="977"/>
      <c r="F1711" s="978"/>
      <c r="G1711" s="976"/>
      <c r="H1711" s="977"/>
      <c r="I1711" s="977"/>
      <c r="J1711" s="979"/>
    </row>
    <row r="1712" spans="1:10" s="29" customFormat="1" ht="42.75" customHeight="1" thickTop="1" x14ac:dyDescent="0.2">
      <c r="A1712" s="988" t="s">
        <v>911</v>
      </c>
      <c r="B1712" s="989"/>
      <c r="C1712" s="990"/>
      <c r="D1712" s="991"/>
      <c r="E1712" s="991"/>
      <c r="F1712" s="992"/>
      <c r="G1712" s="990"/>
      <c r="H1712" s="991"/>
      <c r="I1712" s="991"/>
      <c r="J1712" s="1045"/>
    </row>
    <row r="1713" spans="1:10" s="29" customFormat="1" ht="48.75" customHeight="1" x14ac:dyDescent="0.2">
      <c r="A1713" s="993" t="s">
        <v>912</v>
      </c>
      <c r="B1713" s="994"/>
      <c r="C1713" s="995"/>
      <c r="D1713" s="972"/>
      <c r="E1713" s="972"/>
      <c r="F1713" s="996"/>
      <c r="G1713" s="995"/>
      <c r="H1713" s="972"/>
      <c r="I1713" s="972"/>
      <c r="J1713" s="973"/>
    </row>
    <row r="1714" spans="1:10" s="29" customFormat="1" ht="64.5" customHeight="1" x14ac:dyDescent="0.2">
      <c r="A1714" s="993" t="s">
        <v>455</v>
      </c>
      <c r="B1714" s="994"/>
      <c r="C1714" s="995"/>
      <c r="D1714" s="972"/>
      <c r="E1714" s="972"/>
      <c r="F1714" s="996"/>
      <c r="G1714" s="995"/>
      <c r="H1714" s="972"/>
      <c r="I1714" s="972"/>
      <c r="J1714" s="973"/>
    </row>
    <row r="1715" spans="1:10" s="29" customFormat="1" x14ac:dyDescent="0.2">
      <c r="A1715" s="1043" t="s">
        <v>456</v>
      </c>
      <c r="B1715" s="1044"/>
      <c r="C1715" s="995"/>
      <c r="D1715" s="972"/>
      <c r="E1715" s="972"/>
      <c r="F1715" s="996"/>
      <c r="G1715" s="995"/>
      <c r="H1715" s="972"/>
      <c r="I1715" s="972"/>
      <c r="J1715" s="973"/>
    </row>
    <row r="1716" spans="1:10" s="29" customFormat="1" ht="15" thickBot="1" x14ac:dyDescent="0.25">
      <c r="A1716" s="974" t="s">
        <v>913</v>
      </c>
      <c r="B1716" s="975"/>
      <c r="C1716" s="976"/>
      <c r="D1716" s="977"/>
      <c r="E1716" s="977"/>
      <c r="F1716" s="978"/>
      <c r="G1716" s="976"/>
      <c r="H1716" s="977"/>
      <c r="I1716" s="977"/>
      <c r="J1716" s="979"/>
    </row>
    <row r="1717" spans="1:10" s="29" customFormat="1" ht="15" thickTop="1" x14ac:dyDescent="0.2">
      <c r="A1717" s="245"/>
      <c r="B1717" s="245"/>
      <c r="C1717" s="246"/>
      <c r="D1717" s="246"/>
      <c r="E1717" s="246"/>
      <c r="F1717" s="246"/>
      <c r="G1717" s="246"/>
      <c r="H1717" s="246"/>
      <c r="I1717" s="246"/>
      <c r="J1717" s="246"/>
    </row>
    <row r="1718" spans="1:10" s="29" customFormat="1" ht="54" customHeight="1" x14ac:dyDescent="0.2">
      <c r="A1718" s="245"/>
      <c r="B1718" s="245"/>
      <c r="C1718" s="246"/>
      <c r="D1718" s="246"/>
      <c r="E1718" s="246"/>
      <c r="F1718" s="246"/>
      <c r="G1718" s="246"/>
      <c r="H1718" s="246"/>
      <c r="I1718" s="246"/>
      <c r="J1718" s="246"/>
    </row>
    <row r="1719" spans="1:10" s="29" customFormat="1" x14ac:dyDescent="0.2">
      <c r="A1719" s="245"/>
      <c r="B1719" s="245"/>
      <c r="C1719" s="246"/>
      <c r="D1719" s="246"/>
      <c r="E1719" s="246"/>
      <c r="F1719" s="246"/>
      <c r="G1719" s="246"/>
      <c r="H1719" s="246"/>
      <c r="I1719" s="246"/>
      <c r="J1719" s="246"/>
    </row>
    <row r="1720" spans="1:10" s="29" customFormat="1" ht="28.5" x14ac:dyDescent="0.2">
      <c r="A1720" s="45" t="s">
        <v>915</v>
      </c>
      <c r="B1720" s="987" t="s">
        <v>969</v>
      </c>
      <c r="C1720" s="987"/>
      <c r="D1720" s="987"/>
      <c r="E1720" s="987"/>
      <c r="F1720" s="987"/>
      <c r="G1720" s="987"/>
      <c r="H1720" s="987"/>
      <c r="I1720" s="987"/>
      <c r="J1720" s="987"/>
    </row>
    <row r="1721" spans="1:10" s="29" customFormat="1" ht="45.75" customHeight="1" thickBot="1" x14ac:dyDescent="0.25">
      <c r="A1721" s="157"/>
      <c r="B1721" s="157"/>
      <c r="C1721" s="157"/>
      <c r="D1721" s="157"/>
      <c r="E1721" s="157"/>
      <c r="F1721" s="157"/>
      <c r="G1721" s="157"/>
      <c r="H1721" s="157"/>
      <c r="I1721" s="157"/>
      <c r="J1721" s="157"/>
    </row>
    <row r="1722" spans="1:10" s="29" customFormat="1" ht="15" thickTop="1" x14ac:dyDescent="0.2">
      <c r="A1722" s="997" t="s">
        <v>451</v>
      </c>
      <c r="B1722" s="998"/>
      <c r="C1722" s="998"/>
      <c r="D1722" s="998"/>
      <c r="E1722" s="2208" t="s">
        <v>76</v>
      </c>
      <c r="F1722" s="2208"/>
      <c r="G1722" s="2208"/>
      <c r="H1722" s="2208"/>
      <c r="I1722" s="2208"/>
      <c r="J1722" s="2209"/>
    </row>
    <row r="1723" spans="1:10" s="29" customFormat="1" ht="15" thickBot="1" x14ac:dyDescent="0.25">
      <c r="A1723" s="999"/>
      <c r="B1723" s="1000"/>
      <c r="C1723" s="1000"/>
      <c r="D1723" s="1000"/>
      <c r="E1723" s="1040" t="s">
        <v>22</v>
      </c>
      <c r="F1723" s="1040"/>
      <c r="G1723" s="1040"/>
      <c r="H1723" s="1041" t="s">
        <v>23</v>
      </c>
      <c r="I1723" s="1041"/>
      <c r="J1723" s="1042"/>
    </row>
    <row r="1724" spans="1:10" s="29" customFormat="1" ht="15" thickTop="1" x14ac:dyDescent="0.2">
      <c r="A1724" s="2210" t="s">
        <v>457</v>
      </c>
      <c r="B1724" s="2211"/>
      <c r="C1724" s="2211"/>
      <c r="D1724" s="2212"/>
      <c r="E1724" s="2220"/>
      <c r="F1724" s="2220"/>
      <c r="G1724" s="2220"/>
      <c r="H1724" s="2220"/>
      <c r="I1724" s="2220"/>
      <c r="J1724" s="2221"/>
    </row>
    <row r="1725" spans="1:10" s="29" customFormat="1" x14ac:dyDescent="0.2">
      <c r="A1725" s="984" t="s">
        <v>458</v>
      </c>
      <c r="B1725" s="985"/>
      <c r="C1725" s="985"/>
      <c r="D1725" s="986"/>
      <c r="E1725" s="971"/>
      <c r="F1725" s="971"/>
      <c r="G1725" s="971"/>
      <c r="H1725" s="971"/>
      <c r="I1725" s="971"/>
      <c r="J1725" s="982"/>
    </row>
    <row r="1726" spans="1:10" s="29" customFormat="1" ht="28.5" customHeight="1" x14ac:dyDescent="0.2">
      <c r="A1726" s="968" t="s">
        <v>459</v>
      </c>
      <c r="B1726" s="969"/>
      <c r="C1726" s="969"/>
      <c r="D1726" s="970"/>
      <c r="E1726" s="971"/>
      <c r="F1726" s="971"/>
      <c r="G1726" s="971"/>
      <c r="H1726" s="971"/>
      <c r="I1726" s="971"/>
      <c r="J1726" s="982"/>
    </row>
    <row r="1727" spans="1:10" s="29" customFormat="1" x14ac:dyDescent="0.2">
      <c r="A1727" s="968" t="s">
        <v>460</v>
      </c>
      <c r="B1727" s="969"/>
      <c r="C1727" s="969"/>
      <c r="D1727" s="970"/>
      <c r="E1727" s="971"/>
      <c r="F1727" s="971"/>
      <c r="G1727" s="971"/>
      <c r="H1727" s="971"/>
      <c r="I1727" s="971"/>
      <c r="J1727" s="982"/>
    </row>
    <row r="1728" spans="1:10" s="29" customFormat="1" x14ac:dyDescent="0.2">
      <c r="A1728" s="968" t="s">
        <v>916</v>
      </c>
      <c r="B1728" s="969"/>
      <c r="C1728" s="969"/>
      <c r="D1728" s="970"/>
      <c r="E1728" s="971"/>
      <c r="F1728" s="971"/>
      <c r="G1728" s="971"/>
      <c r="H1728" s="971"/>
      <c r="I1728" s="971"/>
      <c r="J1728" s="982"/>
    </row>
    <row r="1729" spans="1:10" s="29" customFormat="1" ht="30" customHeight="1" x14ac:dyDescent="0.2">
      <c r="A1729" s="968" t="s">
        <v>461</v>
      </c>
      <c r="B1729" s="969"/>
      <c r="C1729" s="969"/>
      <c r="D1729" s="970"/>
      <c r="E1729" s="971"/>
      <c r="F1729" s="971"/>
      <c r="G1729" s="971"/>
      <c r="H1729" s="971"/>
      <c r="I1729" s="971"/>
      <c r="J1729" s="982"/>
    </row>
    <row r="1730" spans="1:10" s="29" customFormat="1" ht="61.5" customHeight="1" x14ac:dyDescent="0.2">
      <c r="A1730" s="968" t="s">
        <v>462</v>
      </c>
      <c r="B1730" s="969"/>
      <c r="C1730" s="969"/>
      <c r="D1730" s="970"/>
      <c r="E1730" s="971"/>
      <c r="F1730" s="971"/>
      <c r="G1730" s="971"/>
      <c r="H1730" s="971"/>
      <c r="I1730" s="971"/>
      <c r="J1730" s="982"/>
    </row>
    <row r="1731" spans="1:10" s="29" customFormat="1" x14ac:dyDescent="0.2">
      <c r="A1731" s="2199" t="s">
        <v>463</v>
      </c>
      <c r="B1731" s="774"/>
      <c r="C1731" s="774"/>
      <c r="D1731" s="2200"/>
      <c r="E1731" s="971"/>
      <c r="F1731" s="971"/>
      <c r="G1731" s="971"/>
      <c r="H1731" s="971"/>
      <c r="I1731" s="971"/>
      <c r="J1731" s="982"/>
    </row>
    <row r="1732" spans="1:10" s="29" customFormat="1" x14ac:dyDescent="0.2">
      <c r="A1732" s="2199" t="s">
        <v>464</v>
      </c>
      <c r="B1732" s="774"/>
      <c r="C1732" s="774"/>
      <c r="D1732" s="2200"/>
      <c r="E1732" s="971"/>
      <c r="F1732" s="971"/>
      <c r="G1732" s="971"/>
      <c r="H1732" s="971"/>
      <c r="I1732" s="971"/>
      <c r="J1732" s="982"/>
    </row>
    <row r="1733" spans="1:10" s="29" customFormat="1" x14ac:dyDescent="0.2">
      <c r="A1733" s="968" t="s">
        <v>465</v>
      </c>
      <c r="B1733" s="969"/>
      <c r="C1733" s="969"/>
      <c r="D1733" s="970"/>
      <c r="E1733" s="971"/>
      <c r="F1733" s="971"/>
      <c r="G1733" s="971"/>
      <c r="H1733" s="971"/>
      <c r="I1733" s="971"/>
      <c r="J1733" s="982"/>
    </row>
    <row r="1734" spans="1:10" s="29" customFormat="1" x14ac:dyDescent="0.2">
      <c r="A1734" s="968" t="s">
        <v>466</v>
      </c>
      <c r="B1734" s="969"/>
      <c r="C1734" s="969"/>
      <c r="D1734" s="970"/>
      <c r="E1734" s="971"/>
      <c r="F1734" s="971"/>
      <c r="G1734" s="971"/>
      <c r="H1734" s="971"/>
      <c r="I1734" s="971"/>
      <c r="J1734" s="982"/>
    </row>
    <row r="1735" spans="1:10" s="29" customFormat="1" ht="57.75" customHeight="1" thickBot="1" x14ac:dyDescent="0.25">
      <c r="A1735" s="2201" t="s">
        <v>467</v>
      </c>
      <c r="B1735" s="2202"/>
      <c r="C1735" s="2202"/>
      <c r="D1735" s="2203"/>
      <c r="E1735" s="2218"/>
      <c r="F1735" s="2218"/>
      <c r="G1735" s="2218"/>
      <c r="H1735" s="2218"/>
      <c r="I1735" s="2218"/>
      <c r="J1735" s="2219"/>
    </row>
    <row r="1736" spans="1:10" s="29" customFormat="1" ht="15" thickTop="1" x14ac:dyDescent="0.2">
      <c r="A1736" s="157"/>
      <c r="B1736" s="157"/>
      <c r="C1736" s="157"/>
      <c r="D1736" s="157"/>
      <c r="E1736" s="157"/>
      <c r="F1736" s="157"/>
      <c r="G1736" s="157"/>
      <c r="H1736" s="157"/>
      <c r="I1736" s="157"/>
      <c r="J1736" s="157"/>
    </row>
    <row r="1737" spans="1:10" s="29" customFormat="1" x14ac:dyDescent="0.2">
      <c r="A1737" s="235" t="s">
        <v>468</v>
      </c>
      <c r="B1737" s="767" t="s">
        <v>917</v>
      </c>
      <c r="C1737" s="767"/>
      <c r="D1737" s="767"/>
      <c r="E1737" s="767"/>
      <c r="F1737" s="767"/>
      <c r="G1737" s="767"/>
      <c r="H1737" s="767"/>
      <c r="I1737" s="767"/>
      <c r="J1737" s="767"/>
    </row>
    <row r="1738" spans="1:10" s="29" customFormat="1" ht="45" customHeight="1" thickBot="1" x14ac:dyDescent="0.25">
      <c r="A1738" s="234"/>
      <c r="B1738" s="234"/>
      <c r="C1738" s="234"/>
      <c r="D1738" s="234"/>
      <c r="E1738" s="234"/>
      <c r="F1738" s="234"/>
      <c r="G1738" s="234"/>
      <c r="H1738" s="234"/>
      <c r="I1738" s="234"/>
      <c r="J1738" s="234"/>
    </row>
    <row r="1739" spans="1:10" s="29" customFormat="1" ht="15" thickTop="1" x14ac:dyDescent="0.2">
      <c r="A1739" s="997" t="s">
        <v>451</v>
      </c>
      <c r="B1739" s="998"/>
      <c r="C1739" s="998"/>
      <c r="D1739" s="2204"/>
      <c r="E1739" s="2208" t="s">
        <v>76</v>
      </c>
      <c r="F1739" s="2208"/>
      <c r="G1739" s="2208"/>
      <c r="H1739" s="2208"/>
      <c r="I1739" s="2208"/>
      <c r="J1739" s="2209"/>
    </row>
    <row r="1740" spans="1:10" s="29" customFormat="1" ht="15" thickBot="1" x14ac:dyDescent="0.25">
      <c r="A1740" s="2205"/>
      <c r="B1740" s="2206"/>
      <c r="C1740" s="2206"/>
      <c r="D1740" s="2207"/>
      <c r="E1740" s="1040" t="s">
        <v>22</v>
      </c>
      <c r="F1740" s="1040"/>
      <c r="G1740" s="1040"/>
      <c r="H1740" s="1041" t="s">
        <v>23</v>
      </c>
      <c r="I1740" s="1041"/>
      <c r="J1740" s="1042"/>
    </row>
    <row r="1741" spans="1:10" s="29" customFormat="1" ht="15" thickTop="1" x14ac:dyDescent="0.2">
      <c r="A1741" s="2210" t="s">
        <v>469</v>
      </c>
      <c r="B1741" s="2211"/>
      <c r="C1741" s="2211"/>
      <c r="D1741" s="2212"/>
      <c r="E1741" s="2220"/>
      <c r="F1741" s="2220"/>
      <c r="G1741" s="2220"/>
      <c r="H1741" s="2220"/>
      <c r="I1741" s="2220"/>
      <c r="J1741" s="2221"/>
    </row>
    <row r="1742" spans="1:10" s="29" customFormat="1" x14ac:dyDescent="0.2">
      <c r="A1742" s="984" t="s">
        <v>470</v>
      </c>
      <c r="B1742" s="985"/>
      <c r="C1742" s="985"/>
      <c r="D1742" s="986"/>
      <c r="E1742" s="971"/>
      <c r="F1742" s="971"/>
      <c r="G1742" s="971"/>
      <c r="H1742" s="971"/>
      <c r="I1742" s="971"/>
      <c r="J1742" s="982"/>
    </row>
    <row r="1743" spans="1:10" s="29" customFormat="1" x14ac:dyDescent="0.2">
      <c r="A1743" s="968" t="s">
        <v>471</v>
      </c>
      <c r="B1743" s="969"/>
      <c r="C1743" s="969"/>
      <c r="D1743" s="970"/>
      <c r="E1743" s="971"/>
      <c r="F1743" s="971"/>
      <c r="G1743" s="971"/>
      <c r="H1743" s="971"/>
      <c r="I1743" s="971"/>
      <c r="J1743" s="982"/>
    </row>
    <row r="1744" spans="1:10" s="29" customFormat="1" ht="28.5" customHeight="1" x14ac:dyDescent="0.2">
      <c r="A1744" s="968" t="s">
        <v>472</v>
      </c>
      <c r="B1744" s="969"/>
      <c r="C1744" s="969"/>
      <c r="D1744" s="970"/>
      <c r="E1744" s="971"/>
      <c r="F1744" s="971"/>
      <c r="G1744" s="971"/>
      <c r="H1744" s="971"/>
      <c r="I1744" s="971"/>
      <c r="J1744" s="982"/>
    </row>
    <row r="1745" spans="1:11" s="29" customFormat="1" ht="29.25" customHeight="1" x14ac:dyDescent="0.2">
      <c r="A1745" s="968" t="s">
        <v>473</v>
      </c>
      <c r="B1745" s="969"/>
      <c r="C1745" s="969"/>
      <c r="D1745" s="970"/>
      <c r="E1745" s="971"/>
      <c r="F1745" s="971"/>
      <c r="G1745" s="971"/>
      <c r="H1745" s="971"/>
      <c r="I1745" s="971"/>
      <c r="J1745" s="982"/>
    </row>
    <row r="1746" spans="1:11" s="29" customFormat="1" ht="43.5" customHeight="1" x14ac:dyDescent="0.2">
      <c r="A1746" s="968" t="s">
        <v>474</v>
      </c>
      <c r="B1746" s="969"/>
      <c r="C1746" s="969"/>
      <c r="D1746" s="970"/>
      <c r="E1746" s="971"/>
      <c r="F1746" s="971"/>
      <c r="G1746" s="971"/>
      <c r="H1746" s="971"/>
      <c r="I1746" s="971"/>
      <c r="J1746" s="982"/>
    </row>
    <row r="1747" spans="1:11" s="29" customFormat="1" x14ac:dyDescent="0.2">
      <c r="A1747" s="2199" t="s">
        <v>918</v>
      </c>
      <c r="B1747" s="774"/>
      <c r="C1747" s="774"/>
      <c r="D1747" s="2200"/>
      <c r="E1747" s="971"/>
      <c r="F1747" s="971"/>
      <c r="G1747" s="971"/>
      <c r="H1747" s="971"/>
      <c r="I1747" s="971"/>
      <c r="J1747" s="982"/>
    </row>
    <row r="1748" spans="1:11" s="29" customFormat="1" ht="15" thickBot="1" x14ac:dyDescent="0.25">
      <c r="A1748" s="2201" t="s">
        <v>919</v>
      </c>
      <c r="B1748" s="2202"/>
      <c r="C1748" s="2202"/>
      <c r="D1748" s="2203"/>
      <c r="E1748" s="2218"/>
      <c r="F1748" s="2218"/>
      <c r="G1748" s="2218"/>
      <c r="H1748" s="2218"/>
      <c r="I1748" s="2218"/>
      <c r="J1748" s="2219"/>
    </row>
    <row r="1749" spans="1:11" s="29" customFormat="1" ht="15" thickTop="1" x14ac:dyDescent="0.2">
      <c r="A1749" s="158"/>
      <c r="B1749" s="158"/>
      <c r="C1749" s="158"/>
      <c r="D1749" s="158"/>
      <c r="E1749" s="159"/>
      <c r="F1749" s="159"/>
      <c r="G1749" s="159"/>
      <c r="H1749" s="159"/>
      <c r="I1749" s="159"/>
      <c r="J1749" s="159"/>
    </row>
    <row r="1750" spans="1:11" s="29" customFormat="1" ht="161.25" customHeight="1" x14ac:dyDescent="0.2">
      <c r="A1750" s="158"/>
      <c r="B1750" s="158"/>
      <c r="C1750" s="158"/>
      <c r="D1750" s="158"/>
      <c r="E1750" s="159"/>
      <c r="F1750" s="159"/>
      <c r="G1750" s="159"/>
      <c r="H1750" s="159"/>
      <c r="I1750" s="159"/>
      <c r="J1750" s="159"/>
    </row>
    <row r="1751" spans="1:11" s="29" customFormat="1" x14ac:dyDescent="0.2">
      <c r="A1751" s="144" t="s">
        <v>475</v>
      </c>
      <c r="B1751" s="2152" t="s">
        <v>476</v>
      </c>
      <c r="C1751" s="2152"/>
      <c r="D1751" s="2152"/>
      <c r="E1751" s="2152"/>
      <c r="F1751" s="2152"/>
      <c r="G1751" s="2152"/>
      <c r="H1751" s="2152"/>
      <c r="I1751" s="2152"/>
      <c r="J1751" s="2152"/>
    </row>
    <row r="1752" spans="1:11" s="29" customFormat="1" x14ac:dyDescent="0.2">
      <c r="A1752" s="160"/>
      <c r="B1752" s="161"/>
      <c r="C1752" s="161"/>
      <c r="D1752" s="161"/>
      <c r="E1752" s="161"/>
      <c r="F1752" s="161"/>
      <c r="G1752" s="161"/>
      <c r="H1752" s="161"/>
      <c r="I1752" s="161"/>
      <c r="J1752" s="161"/>
    </row>
    <row r="1753" spans="1:11" s="29" customFormat="1" ht="17.25" customHeight="1" thickBot="1" x14ac:dyDescent="0.25">
      <c r="A1753" s="2186"/>
      <c r="B1753" s="2186"/>
      <c r="C1753" s="161"/>
      <c r="D1753" s="161"/>
      <c r="E1753" s="161"/>
      <c r="F1753" s="161"/>
      <c r="G1753" s="161"/>
      <c r="H1753" s="161"/>
      <c r="I1753" s="161"/>
      <c r="J1753" s="161"/>
    </row>
    <row r="1754" spans="1:11" s="29" customFormat="1" ht="15" thickTop="1" x14ac:dyDescent="0.2">
      <c r="A1754" s="2183" t="s">
        <v>477</v>
      </c>
      <c r="B1754" s="1347"/>
      <c r="C1754" s="2184"/>
      <c r="D1754" s="851" t="s">
        <v>22</v>
      </c>
      <c r="E1754" s="852"/>
      <c r="F1754" s="852"/>
      <c r="G1754" s="852"/>
      <c r="H1754" s="852"/>
      <c r="I1754" s="852"/>
      <c r="J1754" s="853"/>
    </row>
    <row r="1755" spans="1:11" s="29" customFormat="1" ht="29.25" thickBot="1" x14ac:dyDescent="0.25">
      <c r="A1755" s="1348"/>
      <c r="B1755" s="1349"/>
      <c r="C1755" s="2185"/>
      <c r="D1755" s="2178" t="s">
        <v>478</v>
      </c>
      <c r="E1755" s="2179"/>
      <c r="F1755" s="55" t="s">
        <v>920</v>
      </c>
      <c r="G1755" s="55" t="s">
        <v>88</v>
      </c>
      <c r="H1755" s="55" t="s">
        <v>921</v>
      </c>
      <c r="I1755" s="1555" t="s">
        <v>205</v>
      </c>
      <c r="J1755" s="2180"/>
    </row>
    <row r="1756" spans="1:11" s="29" customFormat="1" ht="18" customHeight="1" x14ac:dyDescent="0.2">
      <c r="A1756" s="2213" t="s">
        <v>479</v>
      </c>
      <c r="B1756" s="2214"/>
      <c r="C1756" s="2214"/>
      <c r="D1756" s="2215">
        <v>120310</v>
      </c>
      <c r="E1756" s="2216"/>
      <c r="F1756" s="405"/>
      <c r="G1756" s="405"/>
      <c r="H1756" s="405"/>
      <c r="I1756" s="2216">
        <v>120310</v>
      </c>
      <c r="J1756" s="2217"/>
      <c r="K1756" s="389"/>
    </row>
    <row r="1757" spans="1:11" s="29" customFormat="1" ht="18.75" customHeight="1" x14ac:dyDescent="0.2">
      <c r="A1757" s="2198" t="s">
        <v>480</v>
      </c>
      <c r="B1757" s="1328"/>
      <c r="C1757" s="1328"/>
      <c r="D1757" s="2191"/>
      <c r="E1757" s="890"/>
      <c r="F1757" s="454"/>
      <c r="G1757" s="454"/>
      <c r="H1757" s="454"/>
      <c r="I1757" s="890"/>
      <c r="J1757" s="891"/>
      <c r="K1757" s="389"/>
    </row>
    <row r="1758" spans="1:11" s="29" customFormat="1" ht="19.5" customHeight="1" x14ac:dyDescent="0.2">
      <c r="A1758" s="2198" t="s">
        <v>481</v>
      </c>
      <c r="B1758" s="1328"/>
      <c r="C1758" s="1328"/>
      <c r="D1758" s="2191"/>
      <c r="E1758" s="890"/>
      <c r="F1758" s="454"/>
      <c r="G1758" s="454"/>
      <c r="H1758" s="454"/>
      <c r="I1758" s="890"/>
      <c r="J1758" s="891"/>
      <c r="K1758" s="389"/>
    </row>
    <row r="1759" spans="1:11" s="29" customFormat="1" ht="21.75" customHeight="1" x14ac:dyDescent="0.2">
      <c r="A1759" s="2198" t="s">
        <v>482</v>
      </c>
      <c r="B1759" s="1328"/>
      <c r="C1759" s="1328"/>
      <c r="D1759" s="2191"/>
      <c r="E1759" s="890"/>
      <c r="F1759" s="454"/>
      <c r="G1759" s="454"/>
      <c r="H1759" s="454"/>
      <c r="I1759" s="890"/>
      <c r="J1759" s="891"/>
      <c r="K1759" s="389"/>
    </row>
    <row r="1760" spans="1:11" s="29" customFormat="1" ht="44.25" customHeight="1" x14ac:dyDescent="0.2">
      <c r="A1760" s="2198" t="s">
        <v>483</v>
      </c>
      <c r="B1760" s="1328"/>
      <c r="C1760" s="1328"/>
      <c r="D1760" s="2191">
        <v>12031</v>
      </c>
      <c r="E1760" s="890"/>
      <c r="F1760" s="454"/>
      <c r="G1760" s="454"/>
      <c r="H1760" s="454"/>
      <c r="I1760" s="890">
        <v>12031</v>
      </c>
      <c r="J1760" s="891"/>
      <c r="K1760" s="389"/>
    </row>
    <row r="1761" spans="1:11" s="29" customFormat="1" ht="29.25" customHeight="1" x14ac:dyDescent="0.2">
      <c r="A1761" s="2198" t="s">
        <v>484</v>
      </c>
      <c r="B1761" s="1328"/>
      <c r="C1761" s="1328"/>
      <c r="D1761" s="2191"/>
      <c r="E1761" s="890"/>
      <c r="F1761" s="454"/>
      <c r="G1761" s="454"/>
      <c r="H1761" s="454"/>
      <c r="I1761" s="890"/>
      <c r="J1761" s="891"/>
      <c r="K1761" s="389"/>
    </row>
    <row r="1762" spans="1:11" s="29" customFormat="1" ht="27.75" customHeight="1" x14ac:dyDescent="0.2">
      <c r="A1762" s="1639" t="s">
        <v>922</v>
      </c>
      <c r="B1762" s="1329"/>
      <c r="C1762" s="1329"/>
      <c r="D1762" s="2191"/>
      <c r="E1762" s="890"/>
      <c r="F1762" s="454"/>
      <c r="G1762" s="454"/>
      <c r="H1762" s="454"/>
      <c r="I1762" s="890"/>
      <c r="J1762" s="891"/>
      <c r="K1762" s="389"/>
    </row>
    <row r="1763" spans="1:11" s="29" customFormat="1" ht="28.5" customHeight="1" x14ac:dyDescent="0.2">
      <c r="A1763" s="1639" t="s">
        <v>923</v>
      </c>
      <c r="B1763" s="1329"/>
      <c r="C1763" s="1329"/>
      <c r="D1763" s="2191"/>
      <c r="E1763" s="890"/>
      <c r="F1763" s="454"/>
      <c r="G1763" s="454"/>
      <c r="H1763" s="454"/>
      <c r="I1763" s="890"/>
      <c r="J1763" s="891"/>
      <c r="K1763" s="389"/>
    </row>
    <row r="1764" spans="1:11" s="29" customFormat="1" ht="29.25" customHeight="1" x14ac:dyDescent="0.2">
      <c r="A1764" s="1639" t="s">
        <v>924</v>
      </c>
      <c r="B1764" s="1329"/>
      <c r="C1764" s="1329"/>
      <c r="D1764" s="2191"/>
      <c r="E1764" s="890"/>
      <c r="F1764" s="454"/>
      <c r="G1764" s="454"/>
      <c r="H1764" s="454"/>
      <c r="I1764" s="890"/>
      <c r="J1764" s="891"/>
      <c r="K1764" s="389"/>
    </row>
    <row r="1765" spans="1:11" s="29" customFormat="1" ht="29.25" customHeight="1" x14ac:dyDescent="0.2">
      <c r="A1765" s="1639" t="s">
        <v>925</v>
      </c>
      <c r="B1765" s="1329"/>
      <c r="C1765" s="1329"/>
      <c r="D1765" s="2191">
        <v>2651832</v>
      </c>
      <c r="E1765" s="890"/>
      <c r="F1765" s="454">
        <v>166092</v>
      </c>
      <c r="G1765" s="454"/>
      <c r="H1765" s="454"/>
      <c r="I1765" s="890">
        <f>D1765+F1765-G1765</f>
        <v>2817924</v>
      </c>
      <c r="J1765" s="891"/>
      <c r="K1765" s="389"/>
    </row>
    <row r="1766" spans="1:11" s="29" customFormat="1" x14ac:dyDescent="0.2">
      <c r="A1766" s="1639" t="s">
        <v>926</v>
      </c>
      <c r="B1766" s="1329"/>
      <c r="C1766" s="1329"/>
      <c r="D1766" s="2191"/>
      <c r="E1766" s="890"/>
      <c r="F1766" s="454"/>
      <c r="G1766" s="454"/>
      <c r="H1766" s="454"/>
      <c r="I1766" s="890">
        <f>D1766-G1766</f>
        <v>0</v>
      </c>
      <c r="J1766" s="891"/>
      <c r="K1766" s="389"/>
    </row>
    <row r="1767" spans="1:11" s="29" customFormat="1" x14ac:dyDescent="0.2">
      <c r="A1767" s="1639" t="s">
        <v>927</v>
      </c>
      <c r="B1767" s="1260"/>
      <c r="C1767" s="1260"/>
      <c r="D1767" s="2191"/>
      <c r="E1767" s="890"/>
      <c r="F1767" s="454">
        <v>268276</v>
      </c>
      <c r="G1767" s="454"/>
      <c r="H1767" s="454"/>
      <c r="I1767" s="890">
        <f>F1767</f>
        <v>268276</v>
      </c>
      <c r="J1767" s="891"/>
      <c r="K1767" s="389"/>
    </row>
    <row r="1768" spans="1:11" s="29" customFormat="1" ht="31.5" customHeight="1" x14ac:dyDescent="0.2">
      <c r="A1768" s="1639" t="s">
        <v>465</v>
      </c>
      <c r="B1768" s="1329"/>
      <c r="C1768" s="1329"/>
      <c r="D1768" s="2191"/>
      <c r="E1768" s="890"/>
      <c r="F1768" s="454"/>
      <c r="G1768" s="454"/>
      <c r="H1768" s="454"/>
      <c r="I1768" s="890"/>
      <c r="J1768" s="891"/>
      <c r="K1768" s="389"/>
    </row>
    <row r="1769" spans="1:11" s="29" customFormat="1" x14ac:dyDescent="0.2">
      <c r="A1769" s="1639" t="s">
        <v>485</v>
      </c>
      <c r="B1769" s="1329"/>
      <c r="C1769" s="1329"/>
      <c r="D1769" s="2195"/>
      <c r="E1769" s="2196"/>
      <c r="F1769" s="328"/>
      <c r="G1769" s="328"/>
      <c r="H1769" s="328"/>
      <c r="I1769" s="2196"/>
      <c r="J1769" s="2197"/>
    </row>
    <row r="1770" spans="1:11" s="29" customFormat="1" ht="35.25" customHeight="1" thickBot="1" x14ac:dyDescent="0.25">
      <c r="A1770" s="2189" t="s">
        <v>928</v>
      </c>
      <c r="B1770" s="2190"/>
      <c r="C1770" s="2190"/>
      <c r="D1770" s="2192"/>
      <c r="E1770" s="2193"/>
      <c r="F1770" s="324"/>
      <c r="G1770" s="324"/>
      <c r="H1770" s="324"/>
      <c r="I1770" s="2193"/>
      <c r="J1770" s="2194"/>
    </row>
    <row r="1771" spans="1:11" s="29" customFormat="1" x14ac:dyDescent="0.2">
      <c r="A1771" s="34"/>
      <c r="B1771" s="34"/>
      <c r="C1771" s="34"/>
      <c r="D1771" s="162"/>
      <c r="E1771" s="162"/>
      <c r="F1771" s="162"/>
      <c r="G1771" s="162"/>
      <c r="H1771" s="162"/>
      <c r="I1771" s="163"/>
      <c r="J1771" s="163"/>
    </row>
    <row r="1772" spans="1:11" s="29" customFormat="1" ht="15" thickBot="1" x14ac:dyDescent="0.25">
      <c r="A1772" s="2186"/>
      <c r="B1772" s="2186"/>
      <c r="C1772" s="161"/>
      <c r="D1772" s="161"/>
      <c r="E1772" s="161"/>
      <c r="F1772" s="161"/>
      <c r="G1772" s="161"/>
      <c r="H1772" s="161"/>
      <c r="I1772" s="161"/>
      <c r="J1772" s="161"/>
    </row>
    <row r="1773" spans="1:11" s="29" customFormat="1" ht="15" thickTop="1" x14ac:dyDescent="0.2">
      <c r="A1773" s="2183" t="s">
        <v>477</v>
      </c>
      <c r="B1773" s="1347"/>
      <c r="C1773" s="2184"/>
      <c r="D1773" s="851" t="s">
        <v>23</v>
      </c>
      <c r="E1773" s="852"/>
      <c r="F1773" s="852"/>
      <c r="G1773" s="852"/>
      <c r="H1773" s="852"/>
      <c r="I1773" s="852"/>
      <c r="J1773" s="853"/>
    </row>
    <row r="1774" spans="1:11" s="29" customFormat="1" ht="29.25" thickBot="1" x14ac:dyDescent="0.25">
      <c r="A1774" s="1348"/>
      <c r="B1774" s="1349"/>
      <c r="C1774" s="2185"/>
      <c r="D1774" s="2178" t="s">
        <v>478</v>
      </c>
      <c r="E1774" s="2179"/>
      <c r="F1774" s="237" t="s">
        <v>920</v>
      </c>
      <c r="G1774" s="237" t="s">
        <v>88</v>
      </c>
      <c r="H1774" s="237" t="s">
        <v>921</v>
      </c>
      <c r="I1774" s="1555" t="s">
        <v>205</v>
      </c>
      <c r="J1774" s="2180"/>
    </row>
    <row r="1775" spans="1:11" s="29" customFormat="1" x14ac:dyDescent="0.2">
      <c r="A1775" s="2187" t="s">
        <v>479</v>
      </c>
      <c r="B1775" s="2188"/>
      <c r="C1775" s="2188"/>
      <c r="D1775" s="2181">
        <v>120310</v>
      </c>
      <c r="E1775" s="2181"/>
      <c r="F1775" s="562"/>
      <c r="G1775" s="562"/>
      <c r="H1775" s="562"/>
      <c r="I1775" s="2181">
        <v>120310</v>
      </c>
      <c r="J1775" s="2182"/>
      <c r="K1775" s="389"/>
    </row>
    <row r="1776" spans="1:11" s="29" customFormat="1" x14ac:dyDescent="0.2">
      <c r="A1776" s="2176" t="s">
        <v>480</v>
      </c>
      <c r="B1776" s="2177"/>
      <c r="C1776" s="2177"/>
      <c r="D1776" s="980"/>
      <c r="E1776" s="980"/>
      <c r="F1776" s="584"/>
      <c r="G1776" s="584"/>
      <c r="H1776" s="584"/>
      <c r="I1776" s="2173" t="s">
        <v>338</v>
      </c>
      <c r="J1776" s="2174"/>
    </row>
    <row r="1777" spans="1:11" s="29" customFormat="1" x14ac:dyDescent="0.2">
      <c r="A1777" s="2176" t="s">
        <v>481</v>
      </c>
      <c r="B1777" s="2177"/>
      <c r="C1777" s="2177"/>
      <c r="D1777" s="980"/>
      <c r="E1777" s="980"/>
      <c r="F1777" s="584"/>
      <c r="G1777" s="584"/>
      <c r="H1777" s="584"/>
      <c r="I1777" s="2173" t="s">
        <v>338</v>
      </c>
      <c r="J1777" s="2174"/>
    </row>
    <row r="1778" spans="1:11" s="29" customFormat="1" x14ac:dyDescent="0.2">
      <c r="A1778" s="2176" t="s">
        <v>482</v>
      </c>
      <c r="B1778" s="2177"/>
      <c r="C1778" s="2177"/>
      <c r="D1778" s="980"/>
      <c r="E1778" s="980"/>
      <c r="F1778" s="584"/>
      <c r="G1778" s="584"/>
      <c r="H1778" s="584"/>
      <c r="I1778" s="2173" t="s">
        <v>338</v>
      </c>
      <c r="J1778" s="2174"/>
    </row>
    <row r="1779" spans="1:11" s="29" customFormat="1" ht="42.75" customHeight="1" x14ac:dyDescent="0.2">
      <c r="A1779" s="2176" t="s">
        <v>483</v>
      </c>
      <c r="B1779" s="2177"/>
      <c r="C1779" s="2177"/>
      <c r="D1779" s="980">
        <v>12031</v>
      </c>
      <c r="E1779" s="980"/>
      <c r="F1779" s="584"/>
      <c r="G1779" s="584"/>
      <c r="H1779" s="584"/>
      <c r="I1779" s="980">
        <v>12031</v>
      </c>
      <c r="J1779" s="981"/>
      <c r="K1779" s="389"/>
    </row>
    <row r="1780" spans="1:11" s="29" customFormat="1" ht="33" customHeight="1" x14ac:dyDescent="0.2">
      <c r="A1780" s="2176" t="s">
        <v>484</v>
      </c>
      <c r="B1780" s="2177"/>
      <c r="C1780" s="2177"/>
      <c r="D1780" s="980"/>
      <c r="E1780" s="980"/>
      <c r="F1780" s="584"/>
      <c r="G1780" s="584"/>
      <c r="H1780" s="584"/>
      <c r="I1780" s="2173" t="s">
        <v>338</v>
      </c>
      <c r="J1780" s="2174"/>
    </row>
    <row r="1781" spans="1:11" s="29" customFormat="1" ht="35.25" customHeight="1" x14ac:dyDescent="0.2">
      <c r="A1781" s="773" t="s">
        <v>922</v>
      </c>
      <c r="B1781" s="774"/>
      <c r="C1781" s="774"/>
      <c r="D1781" s="980"/>
      <c r="E1781" s="980"/>
      <c r="F1781" s="584"/>
      <c r="G1781" s="584"/>
      <c r="H1781" s="584"/>
      <c r="I1781" s="2173" t="s">
        <v>338</v>
      </c>
      <c r="J1781" s="2174"/>
    </row>
    <row r="1782" spans="1:11" s="29" customFormat="1" ht="14.25" customHeight="1" x14ac:dyDescent="0.2">
      <c r="A1782" s="773" t="s">
        <v>923</v>
      </c>
      <c r="B1782" s="774"/>
      <c r="C1782" s="774"/>
      <c r="D1782" s="980"/>
      <c r="E1782" s="980"/>
      <c r="F1782" s="584"/>
      <c r="G1782" s="584"/>
      <c r="H1782" s="584"/>
      <c r="I1782" s="2173" t="s">
        <v>338</v>
      </c>
      <c r="J1782" s="2174"/>
    </row>
    <row r="1783" spans="1:11" s="29" customFormat="1" ht="29.25" customHeight="1" x14ac:dyDescent="0.2">
      <c r="A1783" s="773" t="s">
        <v>924</v>
      </c>
      <c r="B1783" s="774"/>
      <c r="C1783" s="774"/>
      <c r="D1783" s="980"/>
      <c r="E1783" s="980"/>
      <c r="F1783" s="584"/>
      <c r="G1783" s="584"/>
      <c r="H1783" s="584"/>
      <c r="I1783" s="980"/>
      <c r="J1783" s="981"/>
    </row>
    <row r="1784" spans="1:11" s="29" customFormat="1" ht="30" customHeight="1" x14ac:dyDescent="0.2">
      <c r="A1784" s="773" t="s">
        <v>925</v>
      </c>
      <c r="B1784" s="774"/>
      <c r="C1784" s="774"/>
      <c r="D1784" s="980">
        <v>2409286</v>
      </c>
      <c r="E1784" s="980"/>
      <c r="F1784" s="584">
        <v>242546</v>
      </c>
      <c r="G1784" s="584"/>
      <c r="H1784" s="584"/>
      <c r="I1784" s="980">
        <v>2651832</v>
      </c>
      <c r="J1784" s="981"/>
      <c r="K1784" s="389"/>
    </row>
    <row r="1785" spans="1:11" s="29" customFormat="1" ht="14.25" customHeight="1" x14ac:dyDescent="0.2">
      <c r="A1785" s="773" t="s">
        <v>926</v>
      </c>
      <c r="B1785" s="774"/>
      <c r="C1785" s="774"/>
      <c r="D1785" s="980"/>
      <c r="E1785" s="980"/>
      <c r="F1785" s="584"/>
      <c r="G1785" s="584"/>
      <c r="H1785" s="584"/>
      <c r="I1785" s="980"/>
      <c r="J1785" s="981"/>
      <c r="K1785" s="389"/>
    </row>
    <row r="1786" spans="1:11" s="29" customFormat="1" ht="14.25" customHeight="1" x14ac:dyDescent="0.2">
      <c r="A1786" s="773" t="s">
        <v>927</v>
      </c>
      <c r="B1786" s="2175"/>
      <c r="C1786" s="2175"/>
      <c r="D1786" s="980"/>
      <c r="E1786" s="980"/>
      <c r="F1786" s="584">
        <v>166092</v>
      </c>
      <c r="G1786" s="584"/>
      <c r="H1786" s="584"/>
      <c r="I1786" s="980">
        <f>F1786</f>
        <v>166092</v>
      </c>
      <c r="J1786" s="981"/>
    </row>
    <row r="1787" spans="1:11" s="29" customFormat="1" ht="29.25" customHeight="1" x14ac:dyDescent="0.2">
      <c r="A1787" s="773" t="s">
        <v>465</v>
      </c>
      <c r="B1787" s="774"/>
      <c r="C1787" s="774"/>
      <c r="D1787" s="980"/>
      <c r="E1787" s="980"/>
      <c r="F1787" s="584"/>
      <c r="G1787" s="584"/>
      <c r="H1787" s="584"/>
      <c r="I1787" s="980"/>
      <c r="J1787" s="981"/>
      <c r="K1787" s="389"/>
    </row>
    <row r="1788" spans="1:11" s="29" customFormat="1" x14ac:dyDescent="0.2">
      <c r="A1788" s="773" t="s">
        <v>485</v>
      </c>
      <c r="B1788" s="774"/>
      <c r="C1788" s="774"/>
      <c r="D1788" s="890"/>
      <c r="E1788" s="890"/>
      <c r="F1788" s="454"/>
      <c r="G1788" s="454"/>
      <c r="H1788" s="454"/>
      <c r="I1788" s="890"/>
      <c r="J1788" s="891"/>
    </row>
    <row r="1789" spans="1:11" s="29" customFormat="1" ht="32.25" customHeight="1" thickBot="1" x14ac:dyDescent="0.25">
      <c r="A1789" s="892" t="s">
        <v>928</v>
      </c>
      <c r="B1789" s="893"/>
      <c r="C1789" s="893"/>
      <c r="D1789" s="894"/>
      <c r="E1789" s="894"/>
      <c r="F1789" s="406"/>
      <c r="G1789" s="406"/>
      <c r="H1789" s="406"/>
      <c r="I1789" s="894"/>
      <c r="J1789" s="895"/>
    </row>
    <row r="1790" spans="1:11" s="29" customFormat="1" x14ac:dyDescent="0.2">
      <c r="A1790" s="247"/>
      <c r="B1790" s="247"/>
      <c r="C1790" s="247"/>
      <c r="D1790" s="162"/>
      <c r="E1790" s="162"/>
      <c r="F1790" s="162"/>
      <c r="G1790" s="162"/>
      <c r="H1790" s="162"/>
      <c r="I1790" s="163"/>
      <c r="J1790" s="163"/>
    </row>
    <row r="1791" spans="1:11" s="29" customFormat="1" x14ac:dyDescent="0.2">
      <c r="A1791" s="247"/>
      <c r="B1791" s="247"/>
      <c r="C1791" s="247"/>
      <c r="D1791" s="162"/>
      <c r="E1791" s="162"/>
      <c r="F1791" s="162"/>
      <c r="G1791" s="162"/>
      <c r="H1791" s="162"/>
      <c r="I1791" s="163"/>
      <c r="J1791" s="163"/>
    </row>
    <row r="1792" spans="1:11" s="29" customFormat="1" ht="225.75" customHeight="1" x14ac:dyDescent="0.2">
      <c r="A1792" s="247"/>
      <c r="B1792" s="247"/>
      <c r="C1792" s="247"/>
      <c r="D1792" s="162"/>
      <c r="E1792" s="162"/>
      <c r="F1792" s="162"/>
      <c r="G1792" s="162"/>
      <c r="H1792" s="162"/>
      <c r="I1792" s="163"/>
      <c r="J1792" s="163"/>
    </row>
    <row r="1793" spans="1:10" s="29" customFormat="1" ht="53.25" customHeight="1" x14ac:dyDescent="0.2">
      <c r="A1793" s="144" t="s">
        <v>486</v>
      </c>
      <c r="B1793" s="2152" t="s">
        <v>591</v>
      </c>
      <c r="C1793" s="2152"/>
      <c r="D1793" s="2152"/>
      <c r="E1793" s="2152"/>
      <c r="F1793" s="2152"/>
      <c r="G1793" s="2152"/>
      <c r="H1793" s="2152"/>
      <c r="I1793" s="2152"/>
      <c r="J1793" s="2152"/>
    </row>
    <row r="1794" spans="1:10" s="29" customFormat="1" ht="15" thickBot="1" x14ac:dyDescent="0.25">
      <c r="A1794" s="2153"/>
      <c r="B1794" s="2153"/>
      <c r="C1794" s="768"/>
      <c r="D1794" s="768"/>
      <c r="E1794" s="768"/>
      <c r="F1794" s="768"/>
      <c r="G1794" s="1164"/>
      <c r="H1794" s="1164"/>
      <c r="I1794" s="1164"/>
      <c r="J1794" s="1164"/>
    </row>
    <row r="1795" spans="1:10" s="29" customFormat="1" ht="41.25" customHeight="1" thickTop="1" thickBot="1" x14ac:dyDescent="0.25">
      <c r="A1795" s="2154" t="s">
        <v>487</v>
      </c>
      <c r="B1795" s="2155"/>
      <c r="C1795" s="1425" t="s">
        <v>488</v>
      </c>
      <c r="D1795" s="1423"/>
      <c r="E1795" s="1423"/>
      <c r="F1795" s="1424"/>
      <c r="G1795" s="1425" t="s">
        <v>22</v>
      </c>
      <c r="H1795" s="1401"/>
      <c r="I1795" s="1425" t="s">
        <v>592</v>
      </c>
      <c r="J1795" s="1426"/>
    </row>
    <row r="1796" spans="1:10" s="29" customFormat="1" ht="56.85" customHeight="1" thickTop="1" thickBot="1" x14ac:dyDescent="0.25">
      <c r="A1796" s="2156"/>
      <c r="B1796" s="2157"/>
      <c r="C1796" s="2167" t="s">
        <v>489</v>
      </c>
      <c r="D1796" s="2168"/>
      <c r="E1796" s="2168"/>
      <c r="F1796" s="2169"/>
      <c r="G1796" s="2170"/>
      <c r="H1796" s="2171"/>
      <c r="I1796" s="2170"/>
      <c r="J1796" s="2172"/>
    </row>
    <row r="1797" spans="1:10" s="29" customFormat="1" ht="28.35" customHeight="1" thickBot="1" x14ac:dyDescent="0.25">
      <c r="A1797" s="2158" t="s">
        <v>593</v>
      </c>
      <c r="B1797" s="2159"/>
      <c r="C1797" s="2160" t="s">
        <v>594</v>
      </c>
      <c r="D1797" s="2161"/>
      <c r="E1797" s="2161"/>
      <c r="F1797" s="2162"/>
      <c r="G1797" s="2163">
        <v>354593</v>
      </c>
      <c r="H1797" s="2164"/>
      <c r="I1797" s="2165">
        <v>220989</v>
      </c>
      <c r="J1797" s="2166"/>
    </row>
    <row r="1798" spans="1:10" s="29" customFormat="1" ht="88.5" customHeight="1" thickBot="1" x14ac:dyDescent="0.25">
      <c r="A1798" s="2131" t="s">
        <v>595</v>
      </c>
      <c r="B1798" s="2132"/>
      <c r="C1798" s="2125" t="s">
        <v>929</v>
      </c>
      <c r="D1798" s="1838"/>
      <c r="E1798" s="1838"/>
      <c r="F1798" s="2126"/>
      <c r="G1798" s="2127">
        <f>IF(SUM(G1799:H1811)=0,"",SUM(G1799:H1811))</f>
        <v>188971</v>
      </c>
      <c r="H1798" s="2128"/>
      <c r="I1798" s="2140">
        <f>IF(SUM(I1799:J1811)=0,"",SUM(I1799:J1811))</f>
        <v>236827</v>
      </c>
      <c r="J1798" s="2141"/>
    </row>
    <row r="1799" spans="1:10" s="29" customFormat="1" ht="39.75" customHeight="1" x14ac:dyDescent="0.2">
      <c r="A1799" s="2109" t="s">
        <v>596</v>
      </c>
      <c r="B1799" s="2110"/>
      <c r="C1799" s="2135" t="s">
        <v>597</v>
      </c>
      <c r="D1799" s="2136"/>
      <c r="E1799" s="2136"/>
      <c r="F1799" s="2137"/>
      <c r="G1799" s="2138">
        <v>174859</v>
      </c>
      <c r="H1799" s="2139"/>
      <c r="I1799" s="2079">
        <v>155854</v>
      </c>
      <c r="J1799" s="2081"/>
    </row>
    <row r="1800" spans="1:10" s="29" customFormat="1" ht="59.25" customHeight="1" x14ac:dyDescent="0.2">
      <c r="A1800" s="964" t="s">
        <v>598</v>
      </c>
      <c r="B1800" s="2105"/>
      <c r="C1800" s="2111" t="s">
        <v>599</v>
      </c>
      <c r="D1800" s="2112"/>
      <c r="E1800" s="2112"/>
      <c r="F1800" s="2113"/>
      <c r="G1800" s="2114">
        <v>387</v>
      </c>
      <c r="H1800" s="2115"/>
      <c r="I1800" s="2026">
        <v>324</v>
      </c>
      <c r="J1800" s="2028"/>
    </row>
    <row r="1801" spans="1:10" s="29" customFormat="1" ht="48" customHeight="1" x14ac:dyDescent="0.2">
      <c r="A1801" s="964" t="s">
        <v>600</v>
      </c>
      <c r="B1801" s="2105"/>
      <c r="C1801" s="2111" t="s">
        <v>601</v>
      </c>
      <c r="D1801" s="2112"/>
      <c r="E1801" s="2112"/>
      <c r="F1801" s="2113"/>
      <c r="G1801" s="2114">
        <v>0</v>
      </c>
      <c r="H1801" s="2115"/>
      <c r="I1801" s="2026">
        <v>0</v>
      </c>
      <c r="J1801" s="2028"/>
    </row>
    <row r="1802" spans="1:10" s="29" customFormat="1" ht="28.5" customHeight="1" x14ac:dyDescent="0.2">
      <c r="A1802" s="964" t="s">
        <v>602</v>
      </c>
      <c r="B1802" s="2105"/>
      <c r="C1802" s="2111" t="s">
        <v>603</v>
      </c>
      <c r="D1802" s="2112"/>
      <c r="E1802" s="2112"/>
      <c r="F1802" s="2113"/>
      <c r="G1802" s="2114">
        <v>0</v>
      </c>
      <c r="H1802" s="2115"/>
      <c r="I1802" s="2026">
        <v>0</v>
      </c>
      <c r="J1802" s="2028"/>
    </row>
    <row r="1803" spans="1:10" s="29" customFormat="1" ht="28.5" customHeight="1" x14ac:dyDescent="0.2">
      <c r="A1803" s="964" t="s">
        <v>604</v>
      </c>
      <c r="B1803" s="2105"/>
      <c r="C1803" s="2111" t="s">
        <v>605</v>
      </c>
      <c r="D1803" s="2112"/>
      <c r="E1803" s="2112"/>
      <c r="F1803" s="2113"/>
      <c r="G1803" s="2114">
        <v>0</v>
      </c>
      <c r="H1803" s="2115"/>
      <c r="I1803" s="2026">
        <v>0</v>
      </c>
      <c r="J1803" s="2028"/>
    </row>
    <row r="1804" spans="1:10" s="29" customFormat="1" ht="29.25" customHeight="1" x14ac:dyDescent="0.2">
      <c r="A1804" s="964" t="s">
        <v>606</v>
      </c>
      <c r="B1804" s="2105"/>
      <c r="C1804" s="2111" t="s">
        <v>607</v>
      </c>
      <c r="D1804" s="2112"/>
      <c r="E1804" s="2112"/>
      <c r="F1804" s="2113"/>
      <c r="G1804" s="2114">
        <v>-23369</v>
      </c>
      <c r="H1804" s="2115"/>
      <c r="I1804" s="2026">
        <v>16367</v>
      </c>
      <c r="J1804" s="2028"/>
    </row>
    <row r="1805" spans="1:10" s="29" customFormat="1" ht="35.25" customHeight="1" x14ac:dyDescent="0.2">
      <c r="A1805" s="964" t="s">
        <v>608</v>
      </c>
      <c r="B1805" s="2105"/>
      <c r="C1805" s="2111" t="s">
        <v>609</v>
      </c>
      <c r="D1805" s="2112"/>
      <c r="E1805" s="2112"/>
      <c r="F1805" s="2113"/>
      <c r="G1805" s="2114">
        <v>-1623</v>
      </c>
      <c r="H1805" s="2115"/>
      <c r="I1805" s="2026">
        <v>-533</v>
      </c>
      <c r="J1805" s="2028"/>
    </row>
    <row r="1806" spans="1:10" s="29" customFormat="1" ht="57" customHeight="1" x14ac:dyDescent="0.2">
      <c r="A1806" s="964" t="s">
        <v>610</v>
      </c>
      <c r="B1806" s="2105"/>
      <c r="C1806" s="2111" t="s">
        <v>611</v>
      </c>
      <c r="D1806" s="2112"/>
      <c r="E1806" s="2112"/>
      <c r="F1806" s="2113"/>
      <c r="G1806" s="2114">
        <v>61775</v>
      </c>
      <c r="H1806" s="2115"/>
      <c r="I1806" s="2026">
        <v>72135</v>
      </c>
      <c r="J1806" s="2028"/>
    </row>
    <row r="1807" spans="1:10" s="29" customFormat="1" ht="61.5" customHeight="1" x14ac:dyDescent="0.2">
      <c r="A1807" s="964" t="s">
        <v>612</v>
      </c>
      <c r="B1807" s="2105"/>
      <c r="C1807" s="2111" t="s">
        <v>613</v>
      </c>
      <c r="D1807" s="2112"/>
      <c r="E1807" s="2112"/>
      <c r="F1807" s="2113"/>
      <c r="G1807" s="2114">
        <v>-879</v>
      </c>
      <c r="H1807" s="2115"/>
      <c r="I1807" s="2026">
        <v>0</v>
      </c>
      <c r="J1807" s="2028"/>
    </row>
    <row r="1808" spans="1:10" s="29" customFormat="1" ht="53.25" customHeight="1" x14ac:dyDescent="0.2">
      <c r="A1808" s="964" t="s">
        <v>614</v>
      </c>
      <c r="B1808" s="2105"/>
      <c r="C1808" s="2111" t="s">
        <v>930</v>
      </c>
      <c r="D1808" s="2112"/>
      <c r="E1808" s="2112"/>
      <c r="F1808" s="2113"/>
      <c r="G1808" s="2114">
        <v>0</v>
      </c>
      <c r="H1808" s="2115"/>
      <c r="I1808" s="2026"/>
      <c r="J1808" s="2028"/>
    </row>
    <row r="1809" spans="1:10" s="29" customFormat="1" ht="66.75" customHeight="1" x14ac:dyDescent="0.2">
      <c r="A1809" s="964" t="s">
        <v>615</v>
      </c>
      <c r="B1809" s="2105"/>
      <c r="C1809" s="2111" t="s">
        <v>616</v>
      </c>
      <c r="D1809" s="2112"/>
      <c r="E1809" s="2112"/>
      <c r="F1809" s="2113"/>
      <c r="G1809" s="2114">
        <v>0</v>
      </c>
      <c r="H1809" s="2115"/>
      <c r="I1809" s="2026"/>
      <c r="J1809" s="2028"/>
    </row>
    <row r="1810" spans="1:10" s="29" customFormat="1" ht="103.5" customHeight="1" x14ac:dyDescent="0.2">
      <c r="A1810" s="964" t="s">
        <v>617</v>
      </c>
      <c r="B1810" s="2105"/>
      <c r="C1810" s="2111" t="s">
        <v>618</v>
      </c>
      <c r="D1810" s="2112"/>
      <c r="E1810" s="2112"/>
      <c r="F1810" s="2113"/>
      <c r="G1810" s="2114">
        <v>-22179</v>
      </c>
      <c r="H1810" s="2115"/>
      <c r="I1810" s="2026">
        <v>-7320</v>
      </c>
      <c r="J1810" s="2028"/>
    </row>
    <row r="1811" spans="1:10" s="29" customFormat="1" ht="68.25" customHeight="1" thickBot="1" x14ac:dyDescent="0.25">
      <c r="A1811" s="2129" t="s">
        <v>619</v>
      </c>
      <c r="B1811" s="2130"/>
      <c r="C1811" s="2147" t="s">
        <v>620</v>
      </c>
      <c r="D1811" s="2148"/>
      <c r="E1811" s="2148"/>
      <c r="F1811" s="2149"/>
      <c r="G1811" s="2150">
        <v>0</v>
      </c>
      <c r="H1811" s="2151"/>
      <c r="I1811" s="2065">
        <v>0</v>
      </c>
      <c r="J1811" s="2067"/>
    </row>
    <row r="1812" spans="1:10" s="29" customFormat="1" ht="25.5" customHeight="1" thickBot="1" x14ac:dyDescent="0.25">
      <c r="A1812" s="2131" t="s">
        <v>621</v>
      </c>
      <c r="B1812" s="2132"/>
      <c r="C1812" s="2125" t="s">
        <v>622</v>
      </c>
      <c r="D1812" s="1838"/>
      <c r="E1812" s="1838"/>
      <c r="F1812" s="2126"/>
      <c r="G1812" s="2127">
        <f>IF(SUM(G1813:H1816)=0,"",SUM(G1813:H1816))</f>
        <v>720272</v>
      </c>
      <c r="H1812" s="2128"/>
      <c r="I1812" s="2140">
        <f>IF(SUM(I1813:J1816)=0,"",SUM(I1813:J1816))</f>
        <v>466088</v>
      </c>
      <c r="J1812" s="2141"/>
    </row>
    <row r="1813" spans="1:10" s="29" customFormat="1" ht="42" customHeight="1" x14ac:dyDescent="0.2">
      <c r="A1813" s="2109" t="s">
        <v>623</v>
      </c>
      <c r="B1813" s="2110"/>
      <c r="C1813" s="2135" t="s">
        <v>624</v>
      </c>
      <c r="D1813" s="2136"/>
      <c r="E1813" s="2136"/>
      <c r="F1813" s="2137"/>
      <c r="G1813" s="2138">
        <v>-172680</v>
      </c>
      <c r="H1813" s="2139"/>
      <c r="I1813" s="2079">
        <v>97899</v>
      </c>
      <c r="J1813" s="2081"/>
    </row>
    <row r="1814" spans="1:10" s="29" customFormat="1" ht="54" customHeight="1" x14ac:dyDescent="0.2">
      <c r="A1814" s="964" t="s">
        <v>625</v>
      </c>
      <c r="B1814" s="2105"/>
      <c r="C1814" s="2111" t="s">
        <v>626</v>
      </c>
      <c r="D1814" s="2112"/>
      <c r="E1814" s="2112"/>
      <c r="F1814" s="2113"/>
      <c r="G1814" s="2114">
        <v>545129</v>
      </c>
      <c r="H1814" s="2115"/>
      <c r="I1814" s="2026">
        <v>-145696</v>
      </c>
      <c r="J1814" s="2028"/>
    </row>
    <row r="1815" spans="1:10" s="29" customFormat="1" ht="91.5" customHeight="1" x14ac:dyDescent="0.2">
      <c r="A1815" s="964" t="s">
        <v>627</v>
      </c>
      <c r="B1815" s="2105"/>
      <c r="C1815" s="2111" t="s">
        <v>628</v>
      </c>
      <c r="D1815" s="2112"/>
      <c r="E1815" s="2112"/>
      <c r="F1815" s="2113"/>
      <c r="G1815" s="2114">
        <v>347823</v>
      </c>
      <c r="H1815" s="2115"/>
      <c r="I1815" s="2026">
        <v>513885</v>
      </c>
      <c r="J1815" s="2028"/>
    </row>
    <row r="1816" spans="1:10" s="29" customFormat="1" ht="51" customHeight="1" thickBot="1" x14ac:dyDescent="0.25">
      <c r="A1816" s="2101" t="s">
        <v>629</v>
      </c>
      <c r="B1816" s="2102"/>
      <c r="C1816" s="2133" t="s">
        <v>630</v>
      </c>
      <c r="D1816" s="2117"/>
      <c r="E1816" s="2117"/>
      <c r="F1816" s="2118"/>
      <c r="G1816" s="2119">
        <v>0</v>
      </c>
      <c r="H1816" s="2134"/>
      <c r="I1816" s="2040">
        <v>0</v>
      </c>
      <c r="J1816" s="2041"/>
    </row>
    <row r="1817" spans="1:10" s="29" customFormat="1" ht="78.75" customHeight="1" thickBot="1" x14ac:dyDescent="0.25">
      <c r="A1817" s="2103"/>
      <c r="B1817" s="2104"/>
      <c r="C1817" s="2125" t="s">
        <v>631</v>
      </c>
      <c r="D1817" s="1838"/>
      <c r="E1817" s="1838"/>
      <c r="F1817" s="2126"/>
      <c r="G1817" s="2127">
        <f>IF(IF(G1798="",0,G1798)+IF(G1812="",0,G1812)+G1797=0,"",IF(G1798="",0,G1798)+IF(G1812="",0,G1812)+G1797)</f>
        <v>1263836</v>
      </c>
      <c r="H1817" s="2128"/>
      <c r="I1817" s="2140">
        <f>IF(IF(I1798="",0,I1798)+IF(I1812="",0,I1812)+I1797=0,"",IF(I1798="",0,I1798)+IF(I1812="",0,I1812)+I1797)</f>
        <v>923904</v>
      </c>
      <c r="J1817" s="2141"/>
    </row>
    <row r="1818" spans="1:10" s="29" customFormat="1" ht="37.5" customHeight="1" x14ac:dyDescent="0.2">
      <c r="A1818" s="2099" t="s">
        <v>632</v>
      </c>
      <c r="B1818" s="2100"/>
      <c r="C1818" s="2142" t="s">
        <v>490</v>
      </c>
      <c r="D1818" s="2143"/>
      <c r="E1818" s="2143"/>
      <c r="F1818" s="2144"/>
      <c r="G1818" s="2145">
        <v>879</v>
      </c>
      <c r="H1818" s="2146"/>
      <c r="I1818" s="2123">
        <v>0</v>
      </c>
      <c r="J1818" s="2124"/>
    </row>
    <row r="1819" spans="1:10" s="29" customFormat="1" ht="37.5" customHeight="1" x14ac:dyDescent="0.2">
      <c r="A1819" s="964" t="s">
        <v>633</v>
      </c>
      <c r="B1819" s="2105"/>
      <c r="C1819" s="2111" t="s">
        <v>491</v>
      </c>
      <c r="D1819" s="2112"/>
      <c r="E1819" s="2112"/>
      <c r="F1819" s="2113"/>
      <c r="G1819" s="2114">
        <v>-61775</v>
      </c>
      <c r="H1819" s="2115"/>
      <c r="I1819" s="2026">
        <v>-72135</v>
      </c>
      <c r="J1819" s="2028"/>
    </row>
    <row r="1820" spans="1:10" s="29" customFormat="1" ht="64.5" customHeight="1" x14ac:dyDescent="0.2">
      <c r="A1820" s="964" t="s">
        <v>634</v>
      </c>
      <c r="B1820" s="2105"/>
      <c r="C1820" s="2111" t="s">
        <v>492</v>
      </c>
      <c r="D1820" s="2112"/>
      <c r="E1820" s="2112"/>
      <c r="F1820" s="2113"/>
      <c r="G1820" s="2114">
        <v>0</v>
      </c>
      <c r="H1820" s="2115"/>
      <c r="I1820" s="2026">
        <v>0</v>
      </c>
      <c r="J1820" s="2028"/>
    </row>
    <row r="1821" spans="1:10" s="29" customFormat="1" ht="51.75" customHeight="1" x14ac:dyDescent="0.2">
      <c r="A1821" s="964" t="s">
        <v>635</v>
      </c>
      <c r="B1821" s="2105"/>
      <c r="C1821" s="2111" t="s">
        <v>493</v>
      </c>
      <c r="D1821" s="2112"/>
      <c r="E1821" s="2112"/>
      <c r="F1821" s="2113"/>
      <c r="G1821" s="2114">
        <v>0</v>
      </c>
      <c r="H1821" s="2115"/>
      <c r="I1821" s="2026">
        <v>0</v>
      </c>
      <c r="J1821" s="2028"/>
    </row>
    <row r="1822" spans="1:10" s="29" customFormat="1" ht="45" customHeight="1" x14ac:dyDescent="0.2">
      <c r="A1822" s="2109" t="s">
        <v>636</v>
      </c>
      <c r="B1822" s="2110"/>
      <c r="C1822" s="2135" t="s">
        <v>637</v>
      </c>
      <c r="D1822" s="2136"/>
      <c r="E1822" s="2136"/>
      <c r="F1822" s="2137"/>
      <c r="G1822" s="2138">
        <v>0</v>
      </c>
      <c r="H1822" s="2139"/>
      <c r="I1822" s="2079">
        <v>0</v>
      </c>
      <c r="J1822" s="2081"/>
    </row>
    <row r="1823" spans="1:10" s="29" customFormat="1" ht="39" customHeight="1" x14ac:dyDescent="0.2">
      <c r="A1823" s="964" t="s">
        <v>638</v>
      </c>
      <c r="B1823" s="2105"/>
      <c r="C1823" s="2111" t="s">
        <v>494</v>
      </c>
      <c r="D1823" s="2112"/>
      <c r="E1823" s="2112"/>
      <c r="F1823" s="2113"/>
      <c r="G1823" s="2114">
        <v>0</v>
      </c>
      <c r="H1823" s="2115"/>
      <c r="I1823" s="2026">
        <v>0</v>
      </c>
      <c r="J1823" s="2028"/>
    </row>
    <row r="1824" spans="1:10" s="29" customFormat="1" ht="35.25" customHeight="1" x14ac:dyDescent="0.2">
      <c r="A1824" s="964" t="s">
        <v>639</v>
      </c>
      <c r="B1824" s="2105"/>
      <c r="C1824" s="2111" t="s">
        <v>495</v>
      </c>
      <c r="D1824" s="2112"/>
      <c r="E1824" s="2112"/>
      <c r="F1824" s="2113"/>
      <c r="G1824" s="2114">
        <v>0</v>
      </c>
      <c r="H1824" s="2115"/>
      <c r="I1824" s="2026">
        <v>0</v>
      </c>
      <c r="J1824" s="2028"/>
    </row>
    <row r="1825" spans="1:10" s="29" customFormat="1" ht="67.5" customHeight="1" x14ac:dyDescent="0.2">
      <c r="A1825" s="964" t="s">
        <v>640</v>
      </c>
      <c r="B1825" s="2105"/>
      <c r="C1825" s="2111" t="s">
        <v>496</v>
      </c>
      <c r="D1825" s="2112"/>
      <c r="E1825" s="2112"/>
      <c r="F1825" s="2113"/>
      <c r="G1825" s="2114">
        <v>0</v>
      </c>
      <c r="H1825" s="2115"/>
      <c r="I1825" s="2026">
        <v>0</v>
      </c>
      <c r="J1825" s="2028"/>
    </row>
    <row r="1826" spans="1:10" s="29" customFormat="1" ht="69" customHeight="1" x14ac:dyDescent="0.2">
      <c r="A1826" s="964" t="s">
        <v>641</v>
      </c>
      <c r="B1826" s="2105"/>
      <c r="C1826" s="2111" t="s">
        <v>497</v>
      </c>
      <c r="D1826" s="2112"/>
      <c r="E1826" s="2112"/>
      <c r="F1826" s="2113"/>
      <c r="G1826" s="2114">
        <v>0</v>
      </c>
      <c r="H1826" s="2115"/>
      <c r="I1826" s="2026">
        <v>0</v>
      </c>
      <c r="J1826" s="2028"/>
    </row>
    <row r="1827" spans="1:10" s="29" customFormat="1" ht="45" customHeight="1" x14ac:dyDescent="0.2">
      <c r="A1827" s="964" t="s">
        <v>642</v>
      </c>
      <c r="B1827" s="2105"/>
      <c r="C1827" s="2111" t="s">
        <v>498</v>
      </c>
      <c r="D1827" s="2112"/>
      <c r="E1827" s="2112"/>
      <c r="F1827" s="2113"/>
      <c r="G1827" s="2114">
        <v>0</v>
      </c>
      <c r="H1827" s="2115"/>
      <c r="I1827" s="2026">
        <v>0</v>
      </c>
      <c r="J1827" s="2028"/>
    </row>
    <row r="1828" spans="1:10" s="29" customFormat="1" ht="53.25" customHeight="1" thickBot="1" x14ac:dyDescent="0.25">
      <c r="A1828" s="964" t="s">
        <v>643</v>
      </c>
      <c r="B1828" s="2116"/>
      <c r="C1828" s="2111" t="s">
        <v>499</v>
      </c>
      <c r="D1828" s="2117"/>
      <c r="E1828" s="2117"/>
      <c r="F1828" s="2118"/>
      <c r="G1828" s="2119"/>
      <c r="H1828" s="2120"/>
      <c r="I1828" s="2040"/>
      <c r="J1828" s="2041"/>
    </row>
    <row r="1829" spans="1:10" s="29" customFormat="1" ht="30" customHeight="1" thickBot="1" x14ac:dyDescent="0.25">
      <c r="A1829" s="918" t="s">
        <v>644</v>
      </c>
      <c r="B1829" s="919"/>
      <c r="C1829" s="920" t="s">
        <v>645</v>
      </c>
      <c r="D1829" s="921"/>
      <c r="E1829" s="921"/>
      <c r="F1829" s="1829"/>
      <c r="G1829" s="960">
        <v>-49509</v>
      </c>
      <c r="H1829" s="2092"/>
      <c r="I1829" s="962">
        <v>-49509</v>
      </c>
      <c r="J1829" s="963"/>
    </row>
    <row r="1830" spans="1:10" s="29" customFormat="1" ht="30" customHeight="1" x14ac:dyDescent="0.2">
      <c r="A1830" s="2121"/>
      <c r="B1830" s="2122"/>
      <c r="C1830" s="2106" t="s">
        <v>500</v>
      </c>
      <c r="D1830" s="2107"/>
      <c r="E1830" s="2107"/>
      <c r="F1830" s="2108"/>
      <c r="G1830" s="2093"/>
      <c r="H1830" s="2094"/>
      <c r="I1830" s="2095"/>
      <c r="J1830" s="2096"/>
    </row>
    <row r="1831" spans="1:10" s="29" customFormat="1" ht="32.25" customHeight="1" x14ac:dyDescent="0.2">
      <c r="A1831" s="2044" t="s">
        <v>501</v>
      </c>
      <c r="B1831" s="2045"/>
      <c r="C1831" s="2082" t="s">
        <v>502</v>
      </c>
      <c r="D1831" s="2083"/>
      <c r="E1831" s="2083"/>
      <c r="F1831" s="2084"/>
      <c r="G1831" s="946">
        <v>3000</v>
      </c>
      <c r="H1831" s="2085"/>
      <c r="I1831" s="946">
        <v>0</v>
      </c>
      <c r="J1831" s="947"/>
    </row>
    <row r="1832" spans="1:10" s="29" customFormat="1" ht="25.5" customHeight="1" x14ac:dyDescent="0.2">
      <c r="A1832" s="2044" t="s">
        <v>503</v>
      </c>
      <c r="B1832" s="2045"/>
      <c r="C1832" s="2082" t="s">
        <v>504</v>
      </c>
      <c r="D1832" s="2083"/>
      <c r="E1832" s="2083"/>
      <c r="F1832" s="2084"/>
      <c r="G1832" s="946"/>
      <c r="H1832" s="2085"/>
      <c r="I1832" s="946">
        <v>0</v>
      </c>
      <c r="J1832" s="947"/>
    </row>
    <row r="1833" spans="1:10" s="29" customFormat="1" ht="90.75" customHeight="1" x14ac:dyDescent="0.2">
      <c r="A1833" s="2044" t="s">
        <v>505</v>
      </c>
      <c r="B1833" s="2045"/>
      <c r="C1833" s="2082" t="s">
        <v>506</v>
      </c>
      <c r="D1833" s="2083"/>
      <c r="E1833" s="2083"/>
      <c r="F1833" s="2084"/>
      <c r="G1833" s="946">
        <v>998500</v>
      </c>
      <c r="H1833" s="2085"/>
      <c r="I1833" s="946">
        <v>0</v>
      </c>
      <c r="J1833" s="947"/>
    </row>
    <row r="1834" spans="1:10" s="29" customFormat="1" ht="87.75" customHeight="1" x14ac:dyDescent="0.2">
      <c r="A1834" s="2044" t="s">
        <v>507</v>
      </c>
      <c r="B1834" s="2045"/>
      <c r="C1834" s="2082" t="s">
        <v>508</v>
      </c>
      <c r="D1834" s="2083"/>
      <c r="E1834" s="2083"/>
      <c r="F1834" s="2084"/>
      <c r="G1834" s="946">
        <v>0</v>
      </c>
      <c r="H1834" s="2085"/>
      <c r="I1834" s="946">
        <v>842235</v>
      </c>
      <c r="J1834" s="947"/>
    </row>
    <row r="1835" spans="1:10" s="180" customFormat="1" ht="48.75" customHeight="1" x14ac:dyDescent="0.2">
      <c r="A1835" s="2044" t="s">
        <v>509</v>
      </c>
      <c r="B1835" s="2045"/>
      <c r="C1835" s="2082" t="s">
        <v>510</v>
      </c>
      <c r="D1835" s="2083"/>
      <c r="E1835" s="2083"/>
      <c r="F1835" s="2084"/>
      <c r="G1835" s="946">
        <v>-132750</v>
      </c>
      <c r="H1835" s="2085"/>
      <c r="I1835" s="946">
        <v>0</v>
      </c>
      <c r="J1835" s="947"/>
    </row>
    <row r="1836" spans="1:10" s="29" customFormat="1" ht="24" customHeight="1" x14ac:dyDescent="0.2">
      <c r="A1836" s="2044" t="s">
        <v>511</v>
      </c>
      <c r="B1836" s="2045"/>
      <c r="C1836" s="2082" t="s">
        <v>512</v>
      </c>
      <c r="D1836" s="2083"/>
      <c r="E1836" s="2083"/>
      <c r="F1836" s="2084"/>
      <c r="G1836" s="946">
        <v>0</v>
      </c>
      <c r="H1836" s="2085"/>
      <c r="I1836" s="946">
        <v>0</v>
      </c>
      <c r="J1836" s="947"/>
    </row>
    <row r="1837" spans="1:10" s="29" customFormat="1" ht="38.25" customHeight="1" x14ac:dyDescent="0.2">
      <c r="A1837" s="2044" t="s">
        <v>513</v>
      </c>
      <c r="B1837" s="2045"/>
      <c r="C1837" s="2082" t="s">
        <v>514</v>
      </c>
      <c r="D1837" s="2083"/>
      <c r="E1837" s="2083"/>
      <c r="F1837" s="2084"/>
      <c r="G1837" s="946">
        <v>0</v>
      </c>
      <c r="H1837" s="2085"/>
      <c r="I1837" s="946">
        <v>0</v>
      </c>
      <c r="J1837" s="947"/>
    </row>
    <row r="1838" spans="1:10" s="29" customFormat="1" ht="67.5" customHeight="1" thickBot="1" x14ac:dyDescent="0.25">
      <c r="A1838" s="2053" t="s">
        <v>515</v>
      </c>
      <c r="B1838" s="2054"/>
      <c r="C1838" s="2088" t="s">
        <v>516</v>
      </c>
      <c r="D1838" s="2089"/>
      <c r="E1838" s="2089"/>
      <c r="F1838" s="2090"/>
      <c r="G1838" s="2021">
        <v>0</v>
      </c>
      <c r="H1838" s="2091"/>
      <c r="I1838" s="2021">
        <v>0</v>
      </c>
      <c r="J1838" s="2022"/>
    </row>
    <row r="1839" spans="1:10" s="29" customFormat="1" ht="73.5" customHeight="1" thickBot="1" x14ac:dyDescent="0.25">
      <c r="A1839" s="2097" t="s">
        <v>646</v>
      </c>
      <c r="B1839" s="2098"/>
      <c r="C1839" s="2032" t="s">
        <v>517</v>
      </c>
      <c r="D1839" s="2071"/>
      <c r="E1839" s="2071"/>
      <c r="F1839" s="2072"/>
      <c r="G1839" s="2073">
        <f>IF(SUM(G1831:H1838)=0,"",SUM(G1831:H1838))</f>
        <v>868750</v>
      </c>
      <c r="H1839" s="2074"/>
      <c r="I1839" s="2073">
        <f>IF(SUM(I1831:J1838)=0,"",SUM(I1831:J1838))</f>
        <v>842235</v>
      </c>
      <c r="J1839" s="2075"/>
    </row>
    <row r="1840" spans="1:10" s="29" customFormat="1" ht="60" customHeight="1" x14ac:dyDescent="0.2">
      <c r="A1840" s="2086" t="s">
        <v>518</v>
      </c>
      <c r="B1840" s="2087"/>
      <c r="C1840" s="2076" t="s">
        <v>519</v>
      </c>
      <c r="D1840" s="2077"/>
      <c r="E1840" s="2077"/>
      <c r="F1840" s="2078"/>
      <c r="G1840" s="2079">
        <v>0</v>
      </c>
      <c r="H1840" s="2080"/>
      <c r="I1840" s="2079">
        <v>0</v>
      </c>
      <c r="J1840" s="2081"/>
    </row>
    <row r="1841" spans="1:10" s="29" customFormat="1" ht="77.25" customHeight="1" x14ac:dyDescent="0.2">
      <c r="A1841" s="2042" t="s">
        <v>520</v>
      </c>
      <c r="B1841" s="2043"/>
      <c r="C1841" s="2023" t="s">
        <v>521</v>
      </c>
      <c r="D1841" s="2024"/>
      <c r="E1841" s="2024"/>
      <c r="F1841" s="2025"/>
      <c r="G1841" s="2026">
        <v>0</v>
      </c>
      <c r="H1841" s="2027"/>
      <c r="I1841" s="2026">
        <v>0</v>
      </c>
      <c r="J1841" s="2028"/>
    </row>
    <row r="1842" spans="1:10" s="29" customFormat="1" ht="54" customHeight="1" thickBot="1" x14ac:dyDescent="0.25">
      <c r="A1842" s="2042" t="s">
        <v>522</v>
      </c>
      <c r="B1842" s="2043"/>
      <c r="C1842" s="2068" t="s">
        <v>523</v>
      </c>
      <c r="D1842" s="2069"/>
      <c r="E1842" s="2069"/>
      <c r="F1842" s="2070"/>
      <c r="G1842" s="2040">
        <v>0</v>
      </c>
      <c r="H1842" s="2061"/>
      <c r="I1842" s="2040">
        <v>0</v>
      </c>
      <c r="J1842" s="2041"/>
    </row>
    <row r="1843" spans="1:10" s="29" customFormat="1" ht="45" customHeight="1" x14ac:dyDescent="0.2">
      <c r="A1843" s="2042" t="s">
        <v>524</v>
      </c>
      <c r="B1843" s="2043"/>
      <c r="C1843" s="2023" t="s">
        <v>525</v>
      </c>
      <c r="D1843" s="2024"/>
      <c r="E1843" s="2024"/>
      <c r="F1843" s="2025"/>
      <c r="G1843" s="2026">
        <v>0</v>
      </c>
      <c r="H1843" s="2027"/>
      <c r="I1843" s="2026">
        <v>0</v>
      </c>
      <c r="J1843" s="2028"/>
    </row>
    <row r="1844" spans="1:10" s="29" customFormat="1" ht="43.5" customHeight="1" x14ac:dyDescent="0.2">
      <c r="A1844" s="2042" t="s">
        <v>526</v>
      </c>
      <c r="B1844" s="2043"/>
      <c r="C1844" s="2023" t="s">
        <v>527</v>
      </c>
      <c r="D1844" s="2024"/>
      <c r="E1844" s="2024"/>
      <c r="F1844" s="2025"/>
      <c r="G1844" s="2026">
        <v>0</v>
      </c>
      <c r="H1844" s="2027"/>
      <c r="I1844" s="2026">
        <v>0</v>
      </c>
      <c r="J1844" s="2028"/>
    </row>
    <row r="1845" spans="1:10" s="29" customFormat="1" ht="63" customHeight="1" x14ac:dyDescent="0.2">
      <c r="A1845" s="2042" t="s">
        <v>528</v>
      </c>
      <c r="B1845" s="2043"/>
      <c r="C1845" s="2062" t="s">
        <v>529</v>
      </c>
      <c r="D1845" s="2063"/>
      <c r="E1845" s="2063"/>
      <c r="F1845" s="2064"/>
      <c r="G1845" s="2065">
        <v>0</v>
      </c>
      <c r="H1845" s="2066"/>
      <c r="I1845" s="2065">
        <v>0</v>
      </c>
      <c r="J1845" s="2067"/>
    </row>
    <row r="1846" spans="1:10" s="29" customFormat="1" ht="47.25" customHeight="1" x14ac:dyDescent="0.2">
      <c r="A1846" s="2042" t="s">
        <v>530</v>
      </c>
      <c r="B1846" s="2043"/>
      <c r="C1846" s="2023" t="s">
        <v>531</v>
      </c>
      <c r="D1846" s="2024"/>
      <c r="E1846" s="2024"/>
      <c r="F1846" s="2025"/>
      <c r="G1846" s="2026">
        <v>0</v>
      </c>
      <c r="H1846" s="2027"/>
      <c r="I1846" s="2026">
        <v>0</v>
      </c>
      <c r="J1846" s="2028"/>
    </row>
    <row r="1847" spans="1:10" s="29" customFormat="1" ht="46.5" customHeight="1" x14ac:dyDescent="0.2">
      <c r="A1847" s="2042" t="s">
        <v>532</v>
      </c>
      <c r="B1847" s="2043"/>
      <c r="C1847" s="2023" t="s">
        <v>533</v>
      </c>
      <c r="D1847" s="2024"/>
      <c r="E1847" s="2024"/>
      <c r="F1847" s="2025"/>
      <c r="G1847" s="2055"/>
      <c r="H1847" s="2056"/>
      <c r="I1847" s="2055"/>
      <c r="J1847" s="2057"/>
    </row>
    <row r="1848" spans="1:10" s="29" customFormat="1" ht="44.25" customHeight="1" thickBot="1" x14ac:dyDescent="0.25">
      <c r="A1848" s="2038" t="s">
        <v>534</v>
      </c>
      <c r="B1848" s="2039"/>
      <c r="C1848" s="2058" t="s">
        <v>535</v>
      </c>
      <c r="D1848" s="2059"/>
      <c r="E1848" s="2059"/>
      <c r="F1848" s="2060"/>
      <c r="G1848" s="2040"/>
      <c r="H1848" s="2061"/>
      <c r="I1848" s="2040"/>
      <c r="J1848" s="2041"/>
    </row>
    <row r="1849" spans="1:10" s="29" customFormat="1" ht="45" customHeight="1" thickBot="1" x14ac:dyDescent="0.25">
      <c r="A1849" s="953" t="s">
        <v>536</v>
      </c>
      <c r="B1849" s="954"/>
      <c r="C1849" s="2032" t="s">
        <v>931</v>
      </c>
      <c r="D1849" s="2033"/>
      <c r="E1849" s="2033"/>
      <c r="F1849" s="2034"/>
      <c r="G1849" s="2005">
        <f>IF((IF(G1839="",0,G1839)+IF(SUM(G1840:H1848)=0,0,SUM(G1840:H1848)))=0,"",(IF(G1839="",0,G1839)+IF(SUM(G1840:H1848)=0,0,SUM(G1840:H1848))))</f>
        <v>868750</v>
      </c>
      <c r="H1849" s="2035"/>
      <c r="I1849" s="2005">
        <f>IF((IF(I1839="",0,I1839)+IF(SUM(I1840:J1848)=0,0,SUM(I1840:J1848)))=0,"",(IF(I1839="",0,I1839)+IF(SUM(I1840:J1848)=0,0,SUM(I1840:J1848))))</f>
        <v>842235</v>
      </c>
      <c r="J1849" s="2006"/>
    </row>
    <row r="1850" spans="1:10" s="29" customFormat="1" ht="31.5" customHeight="1" thickBot="1" x14ac:dyDescent="0.25">
      <c r="A1850" s="2036"/>
      <c r="B1850" s="2037"/>
      <c r="C1850" s="2046" t="s">
        <v>537</v>
      </c>
      <c r="D1850" s="2047"/>
      <c r="E1850" s="2047"/>
      <c r="F1850" s="2048"/>
      <c r="G1850" s="2049"/>
      <c r="H1850" s="2050"/>
      <c r="I1850" s="2051"/>
      <c r="J1850" s="2052"/>
    </row>
    <row r="1851" spans="1:10" s="29" customFormat="1" ht="39" customHeight="1" thickBot="1" x14ac:dyDescent="0.25">
      <c r="A1851" s="955" t="s">
        <v>538</v>
      </c>
      <c r="B1851" s="956"/>
      <c r="C1851" s="920" t="s">
        <v>647</v>
      </c>
      <c r="D1851" s="921"/>
      <c r="E1851" s="921"/>
      <c r="F1851" s="922"/>
      <c r="G1851" s="2003" t="str">
        <f>IF(SUM(G1852:H1858)=0,"",SUM(G1852:H1858))</f>
        <v/>
      </c>
      <c r="H1851" s="2004"/>
      <c r="I1851" s="2005" t="str">
        <f>IF(SUM(I1852:J1858)=0,"",SUM(I1852:J1858))</f>
        <v/>
      </c>
      <c r="J1851" s="2006"/>
    </row>
    <row r="1852" spans="1:10" s="31" customFormat="1" ht="35.25" customHeight="1" x14ac:dyDescent="0.2">
      <c r="A1852" s="2007" t="s">
        <v>539</v>
      </c>
      <c r="B1852" s="2008"/>
      <c r="C1852" s="2029" t="s">
        <v>1003</v>
      </c>
      <c r="D1852" s="1999"/>
      <c r="E1852" s="1999"/>
      <c r="F1852" s="2000"/>
      <c r="G1852" s="2030">
        <v>0</v>
      </c>
      <c r="H1852" s="2031"/>
      <c r="I1852" s="966">
        <v>0</v>
      </c>
      <c r="J1852" s="967"/>
    </row>
    <row r="1853" spans="1:10" s="31" customFormat="1" ht="36.75" customHeight="1" x14ac:dyDescent="0.2">
      <c r="A1853" s="927" t="s">
        <v>540</v>
      </c>
      <c r="B1853" s="928"/>
      <c r="C1853" s="948" t="s">
        <v>541</v>
      </c>
      <c r="D1853" s="949"/>
      <c r="E1853" s="949"/>
      <c r="F1853" s="950"/>
      <c r="G1853" s="951">
        <v>0</v>
      </c>
      <c r="H1853" s="952"/>
      <c r="I1853" s="946">
        <v>0</v>
      </c>
      <c r="J1853" s="947"/>
    </row>
    <row r="1854" spans="1:10" s="31" customFormat="1" ht="27.75" customHeight="1" x14ac:dyDescent="0.2">
      <c r="A1854" s="927" t="s">
        <v>542</v>
      </c>
      <c r="B1854" s="928"/>
      <c r="C1854" s="948" t="s">
        <v>543</v>
      </c>
      <c r="D1854" s="949"/>
      <c r="E1854" s="949"/>
      <c r="F1854" s="950"/>
      <c r="G1854" s="951">
        <v>0</v>
      </c>
      <c r="H1854" s="952"/>
      <c r="I1854" s="946">
        <v>0</v>
      </c>
      <c r="J1854" s="947"/>
    </row>
    <row r="1855" spans="1:10" s="31" customFormat="1" ht="27.75" customHeight="1" x14ac:dyDescent="0.2">
      <c r="A1855" s="927" t="s">
        <v>544</v>
      </c>
      <c r="B1855" s="928"/>
      <c r="C1855" s="948" t="s">
        <v>545</v>
      </c>
      <c r="D1855" s="949"/>
      <c r="E1855" s="949"/>
      <c r="F1855" s="950"/>
      <c r="G1855" s="951">
        <v>0</v>
      </c>
      <c r="H1855" s="952"/>
      <c r="I1855" s="946">
        <v>0</v>
      </c>
      <c r="J1855" s="947"/>
    </row>
    <row r="1856" spans="1:10" s="31" customFormat="1" ht="26.25" customHeight="1" x14ac:dyDescent="0.2">
      <c r="A1856" s="927" t="s">
        <v>546</v>
      </c>
      <c r="B1856" s="928"/>
      <c r="C1856" s="948" t="s">
        <v>547</v>
      </c>
      <c r="D1856" s="949"/>
      <c r="E1856" s="949"/>
      <c r="F1856" s="950"/>
      <c r="G1856" s="951">
        <v>0</v>
      </c>
      <c r="H1856" s="952"/>
      <c r="I1856" s="946">
        <v>0</v>
      </c>
      <c r="J1856" s="947"/>
    </row>
    <row r="1857" spans="1:10" s="31" customFormat="1" ht="39.75" customHeight="1" x14ac:dyDescent="0.2">
      <c r="A1857" s="927" t="s">
        <v>548</v>
      </c>
      <c r="B1857" s="928"/>
      <c r="C1857" s="948" t="s">
        <v>549</v>
      </c>
      <c r="D1857" s="949"/>
      <c r="E1857" s="949"/>
      <c r="F1857" s="950"/>
      <c r="G1857" s="951">
        <v>0</v>
      </c>
      <c r="H1857" s="952"/>
      <c r="I1857" s="946">
        <v>0</v>
      </c>
      <c r="J1857" s="947"/>
    </row>
    <row r="1858" spans="1:10" s="31" customFormat="1" ht="42" customHeight="1" thickBot="1" x14ac:dyDescent="0.25">
      <c r="A1858" s="927" t="s">
        <v>550</v>
      </c>
      <c r="B1858" s="928"/>
      <c r="C1858" s="948" t="s">
        <v>551</v>
      </c>
      <c r="D1858" s="949"/>
      <c r="E1858" s="949"/>
      <c r="F1858" s="950"/>
      <c r="G1858" s="951">
        <v>0</v>
      </c>
      <c r="H1858" s="952"/>
      <c r="I1858" s="946">
        <v>0</v>
      </c>
      <c r="J1858" s="947"/>
    </row>
    <row r="1859" spans="1:10" s="31" customFormat="1" ht="68.25" customHeight="1" thickBot="1" x14ac:dyDescent="0.25">
      <c r="A1859" s="918" t="s">
        <v>552</v>
      </c>
      <c r="B1859" s="919"/>
      <c r="C1859" s="920" t="s">
        <v>553</v>
      </c>
      <c r="D1859" s="921"/>
      <c r="E1859" s="921"/>
      <c r="F1859" s="922"/>
      <c r="G1859" s="2003">
        <f>IF(SUM(G1860:H1865)=0,"",SUM(G1860:H1865))</f>
        <v>-630732</v>
      </c>
      <c r="H1859" s="2004"/>
      <c r="I1859" s="2005">
        <f>IF(SUM(I1860:J1865)=0,"",SUM(I1860:J1865))</f>
        <v>-122188</v>
      </c>
      <c r="J1859" s="2006"/>
    </row>
    <row r="1860" spans="1:10" s="31" customFormat="1" ht="61.5" customHeight="1" x14ac:dyDescent="0.2">
      <c r="A1860" s="2007" t="s">
        <v>554</v>
      </c>
      <c r="B1860" s="2008"/>
      <c r="C1860" s="2029" t="s">
        <v>555</v>
      </c>
      <c r="D1860" s="1999"/>
      <c r="E1860" s="1999"/>
      <c r="F1860" s="2000"/>
      <c r="G1860" s="2030">
        <v>281321</v>
      </c>
      <c r="H1860" s="2031"/>
      <c r="I1860" s="966">
        <v>432498</v>
      </c>
      <c r="J1860" s="967"/>
    </row>
    <row r="1861" spans="1:10" s="31" customFormat="1" ht="84.95" customHeight="1" x14ac:dyDescent="0.2">
      <c r="A1861" s="927" t="s">
        <v>556</v>
      </c>
      <c r="B1861" s="928"/>
      <c r="C1861" s="948" t="s">
        <v>557</v>
      </c>
      <c r="D1861" s="949"/>
      <c r="E1861" s="949"/>
      <c r="F1861" s="950"/>
      <c r="G1861" s="951">
        <v>-380108</v>
      </c>
      <c r="H1861" s="952"/>
      <c r="I1861" s="946">
        <v>-167328</v>
      </c>
      <c r="J1861" s="947"/>
    </row>
    <row r="1862" spans="1:10" s="31" customFormat="1" ht="61.5" customHeight="1" x14ac:dyDescent="0.2">
      <c r="A1862" s="927" t="s">
        <v>558</v>
      </c>
      <c r="B1862" s="928"/>
      <c r="C1862" s="948" t="s">
        <v>559</v>
      </c>
      <c r="D1862" s="949"/>
      <c r="E1862" s="949"/>
      <c r="F1862" s="950"/>
      <c r="G1862" s="951">
        <v>8648995</v>
      </c>
      <c r="H1862" s="952"/>
      <c r="I1862" s="946">
        <v>7550264</v>
      </c>
      <c r="J1862" s="947"/>
    </row>
    <row r="1863" spans="1:10" s="31" customFormat="1" ht="61.5" customHeight="1" x14ac:dyDescent="0.2">
      <c r="A1863" s="927" t="s">
        <v>560</v>
      </c>
      <c r="B1863" s="928"/>
      <c r="C1863" s="948" t="s">
        <v>561</v>
      </c>
      <c r="D1863" s="949"/>
      <c r="E1863" s="949"/>
      <c r="F1863" s="950"/>
      <c r="G1863" s="951">
        <v>-9313797</v>
      </c>
      <c r="H1863" s="952"/>
      <c r="I1863" s="946">
        <v>-7929577</v>
      </c>
      <c r="J1863" s="947"/>
    </row>
    <row r="1864" spans="1:10" s="31" customFormat="1" ht="78" customHeight="1" x14ac:dyDescent="0.2">
      <c r="A1864" s="927" t="s">
        <v>1090</v>
      </c>
      <c r="B1864" s="928"/>
      <c r="C1864" s="948" t="s">
        <v>1089</v>
      </c>
      <c r="D1864" s="949"/>
      <c r="E1864" s="949"/>
      <c r="F1864" s="950"/>
      <c r="G1864" s="951">
        <v>8820102</v>
      </c>
      <c r="H1864" s="952"/>
      <c r="I1864" s="946">
        <v>7449512</v>
      </c>
      <c r="J1864" s="947"/>
    </row>
    <row r="1865" spans="1:10" s="31" customFormat="1" ht="69" customHeight="1" x14ac:dyDescent="0.2">
      <c r="A1865" s="927" t="s">
        <v>1091</v>
      </c>
      <c r="B1865" s="928"/>
      <c r="C1865" s="948" t="s">
        <v>1092</v>
      </c>
      <c r="D1865" s="949"/>
      <c r="E1865" s="949"/>
      <c r="F1865" s="950"/>
      <c r="G1865" s="951">
        <v>-8687245</v>
      </c>
      <c r="H1865" s="952"/>
      <c r="I1865" s="946">
        <v>-7457557</v>
      </c>
      <c r="J1865" s="947"/>
    </row>
    <row r="1866" spans="1:10" s="31" customFormat="1" ht="48" customHeight="1" x14ac:dyDescent="0.2">
      <c r="A1866" s="964" t="s">
        <v>646</v>
      </c>
      <c r="B1866" s="965"/>
      <c r="C1866" s="957" t="s">
        <v>562</v>
      </c>
      <c r="D1866" s="958"/>
      <c r="E1866" s="958"/>
      <c r="F1866" s="959"/>
      <c r="G1866" s="960">
        <f>IF(IFERROR(IF(G1851="",0,G1851)+G1859,"")="",IF(G1851="","",G1851),IF(G1851="",0,G1851)+IF(G1859="",0,G1859))</f>
        <v>-630732</v>
      </c>
      <c r="H1866" s="961"/>
      <c r="I1866" s="962">
        <f>IF(IFERROR(IF(I1851="",0,I1851)+I1859,"")="",IF(I1851="","",I1851),IF(I1851="",0,I1851)+IF(I1859="",0,I1859))</f>
        <v>-122188</v>
      </c>
      <c r="J1866" s="963"/>
    </row>
    <row r="1867" spans="1:10" s="31" customFormat="1" ht="58.5" customHeight="1" x14ac:dyDescent="0.2">
      <c r="A1867" s="927" t="s">
        <v>563</v>
      </c>
      <c r="B1867" s="928"/>
      <c r="C1867" s="948" t="s">
        <v>564</v>
      </c>
      <c r="D1867" s="949"/>
      <c r="E1867" s="949"/>
      <c r="F1867" s="950"/>
      <c r="G1867" s="951">
        <v>0</v>
      </c>
      <c r="H1867" s="952"/>
      <c r="I1867" s="946">
        <v>0</v>
      </c>
      <c r="J1867" s="947"/>
    </row>
    <row r="1868" spans="1:10" s="31" customFormat="1" ht="57.75" customHeight="1" x14ac:dyDescent="0.2">
      <c r="A1868" s="927" t="s">
        <v>565</v>
      </c>
      <c r="B1868" s="928"/>
      <c r="C1868" s="948" t="s">
        <v>566</v>
      </c>
      <c r="D1868" s="949"/>
      <c r="E1868" s="949"/>
      <c r="F1868" s="950"/>
      <c r="G1868" s="951">
        <v>0</v>
      </c>
      <c r="H1868" s="952"/>
      <c r="I1868" s="946">
        <v>0</v>
      </c>
      <c r="J1868" s="947"/>
    </row>
    <row r="1869" spans="1:10" s="31" customFormat="1" ht="45.75" customHeight="1" x14ac:dyDescent="0.2">
      <c r="A1869" s="927" t="s">
        <v>567</v>
      </c>
      <c r="B1869" s="928"/>
      <c r="C1869" s="948" t="s">
        <v>568</v>
      </c>
      <c r="D1869" s="949"/>
      <c r="E1869" s="949"/>
      <c r="F1869" s="950"/>
      <c r="G1869" s="951">
        <v>0</v>
      </c>
      <c r="H1869" s="952"/>
      <c r="I1869" s="946">
        <v>0</v>
      </c>
      <c r="J1869" s="947"/>
    </row>
    <row r="1870" spans="1:10" s="31" customFormat="1" ht="56.25" customHeight="1" x14ac:dyDescent="0.2">
      <c r="A1870" s="927" t="s">
        <v>569</v>
      </c>
      <c r="B1870" s="928"/>
      <c r="C1870" s="948" t="s">
        <v>570</v>
      </c>
      <c r="D1870" s="949"/>
      <c r="E1870" s="949"/>
      <c r="F1870" s="950"/>
      <c r="G1870" s="951">
        <v>0</v>
      </c>
      <c r="H1870" s="952"/>
      <c r="I1870" s="946">
        <v>0</v>
      </c>
      <c r="J1870" s="947"/>
    </row>
    <row r="1871" spans="1:10" s="29" customFormat="1" ht="42" customHeight="1" x14ac:dyDescent="0.2">
      <c r="A1871" s="927" t="s">
        <v>571</v>
      </c>
      <c r="B1871" s="928"/>
      <c r="C1871" s="948" t="s">
        <v>525</v>
      </c>
      <c r="D1871" s="949"/>
      <c r="E1871" s="949"/>
      <c r="F1871" s="950"/>
      <c r="G1871" s="951">
        <v>0</v>
      </c>
      <c r="H1871" s="952"/>
      <c r="I1871" s="946">
        <v>0</v>
      </c>
      <c r="J1871" s="947"/>
    </row>
    <row r="1872" spans="1:10" s="29" customFormat="1" ht="57.75" customHeight="1" x14ac:dyDescent="0.2">
      <c r="A1872" s="927" t="s">
        <v>572</v>
      </c>
      <c r="B1872" s="928"/>
      <c r="C1872" s="948" t="s">
        <v>523</v>
      </c>
      <c r="D1872" s="949"/>
      <c r="E1872" s="949"/>
      <c r="F1872" s="950"/>
      <c r="G1872" s="951">
        <v>0</v>
      </c>
      <c r="H1872" s="952"/>
      <c r="I1872" s="946">
        <v>0</v>
      </c>
      <c r="J1872" s="947"/>
    </row>
    <row r="1873" spans="1:10" s="29" customFormat="1" ht="55.5" customHeight="1" x14ac:dyDescent="0.2">
      <c r="A1873" s="929" t="s">
        <v>573</v>
      </c>
      <c r="B1873" s="930"/>
      <c r="C1873" s="2016" t="s">
        <v>574</v>
      </c>
      <c r="D1873" s="2017"/>
      <c r="E1873" s="2017"/>
      <c r="F1873" s="2018"/>
      <c r="G1873" s="2019">
        <v>-44095</v>
      </c>
      <c r="H1873" s="2020"/>
      <c r="I1873" s="2021">
        <v>0</v>
      </c>
      <c r="J1873" s="2022"/>
    </row>
    <row r="1874" spans="1:10" s="29" customFormat="1" ht="31.5" customHeight="1" x14ac:dyDescent="0.2">
      <c r="A1874" s="927" t="s">
        <v>575</v>
      </c>
      <c r="B1874" s="928"/>
      <c r="C1874" s="948" t="s">
        <v>576</v>
      </c>
      <c r="D1874" s="949"/>
      <c r="E1874" s="949"/>
      <c r="F1874" s="950"/>
      <c r="G1874" s="951">
        <v>0</v>
      </c>
      <c r="H1874" s="952"/>
      <c r="I1874" s="946">
        <v>0</v>
      </c>
      <c r="J1874" s="947"/>
    </row>
    <row r="1875" spans="1:10" s="29" customFormat="1" ht="46.5" customHeight="1" thickBot="1" x14ac:dyDescent="0.25">
      <c r="A1875" s="931" t="s">
        <v>577</v>
      </c>
      <c r="B1875" s="932"/>
      <c r="C1875" s="2009" t="s">
        <v>578</v>
      </c>
      <c r="D1875" s="2010"/>
      <c r="E1875" s="2010"/>
      <c r="F1875" s="2011"/>
      <c r="G1875" s="2012">
        <v>0</v>
      </c>
      <c r="H1875" s="2013"/>
      <c r="I1875" s="2014">
        <v>0</v>
      </c>
      <c r="J1875" s="2015"/>
    </row>
    <row r="1876" spans="1:10" s="29" customFormat="1" ht="31.5" customHeight="1" thickBot="1" x14ac:dyDescent="0.25">
      <c r="A1876" s="918" t="s">
        <v>579</v>
      </c>
      <c r="B1876" s="919"/>
      <c r="C1876" s="920" t="s">
        <v>580</v>
      </c>
      <c r="D1876" s="921"/>
      <c r="E1876" s="921"/>
      <c r="F1876" s="922"/>
      <c r="G1876" s="2003">
        <f>IF(G1866="",IF(SUM(G1867:G1875)=0,"",IF(G1866="",0,G1866)+IF(SUM(G1867:H1875)="",0,SUM(G1867:H1875))),G1866+SUM(G1867:H1875))</f>
        <v>-674827</v>
      </c>
      <c r="H1876" s="2004"/>
      <c r="I1876" s="2005">
        <f>IF(I1866="",IF(SUM(I1867:I1875)=0,"",IF(I1866="",0,I1866)+IF(SUM(I1867:J1875)="",0,SUM(I1867:J1875))),I1866+SUM(I1867:J1875))</f>
        <v>-122188</v>
      </c>
      <c r="J1876" s="2006"/>
    </row>
    <row r="1877" spans="1:10" s="29" customFormat="1" ht="48.75" customHeight="1" thickBot="1" x14ac:dyDescent="0.25">
      <c r="A1877" s="918" t="s">
        <v>581</v>
      </c>
      <c r="B1877" s="919"/>
      <c r="C1877" s="920" t="s">
        <v>582</v>
      </c>
      <c r="D1877" s="921"/>
      <c r="E1877" s="921"/>
      <c r="F1877" s="922"/>
      <c r="G1877" s="2003">
        <f>IF(IF(G1829="",0,G1829)+IF(G1849="",0,G1849)+IF(G1876="",0,G1876)=0,"",IF(G1829="",0,G1829)+IF(G1849="",0,G1849)+IF(G1876="",0,G1876))</f>
        <v>144414</v>
      </c>
      <c r="H1877" s="2004"/>
      <c r="I1877" s="2005">
        <f>IF(IF(I1829="",0,I1829)+IF(I1849="",0,I1849)+IF(I1876="",0,I1876)=0,"",IF(I1829="",0,I1829)+IF(I1849="",0,I1849)+IF(I1876="",0,I1876))</f>
        <v>670538</v>
      </c>
      <c r="J1877" s="2006"/>
    </row>
    <row r="1878" spans="1:10" s="29" customFormat="1" ht="39" customHeight="1" thickBot="1" x14ac:dyDescent="0.25">
      <c r="A1878" s="918" t="s">
        <v>583</v>
      </c>
      <c r="B1878" s="919"/>
      <c r="C1878" s="920" t="s">
        <v>584</v>
      </c>
      <c r="D1878" s="921"/>
      <c r="E1878" s="921"/>
      <c r="F1878" s="922"/>
      <c r="G1878" s="923">
        <v>72967</v>
      </c>
      <c r="H1878" s="924"/>
      <c r="I1878" s="925">
        <v>-88288</v>
      </c>
      <c r="J1878" s="926"/>
    </row>
    <row r="1879" spans="1:10" ht="31.5" customHeight="1" thickBot="1" x14ac:dyDescent="0.25">
      <c r="A1879" s="918" t="s">
        <v>585</v>
      </c>
      <c r="B1879" s="919"/>
      <c r="C1879" s="920" t="s">
        <v>586</v>
      </c>
      <c r="D1879" s="921"/>
      <c r="E1879" s="921"/>
      <c r="F1879" s="922"/>
      <c r="G1879" s="942"/>
      <c r="H1879" s="943"/>
      <c r="I1879" s="944"/>
      <c r="J1879" s="945"/>
    </row>
    <row r="1880" spans="1:10" ht="57" customHeight="1" thickBot="1" x14ac:dyDescent="0.25">
      <c r="A1880" s="918" t="s">
        <v>587</v>
      </c>
      <c r="B1880" s="919"/>
      <c r="C1880" s="920" t="s">
        <v>1094</v>
      </c>
      <c r="D1880" s="921"/>
      <c r="E1880" s="921"/>
      <c r="F1880" s="922"/>
      <c r="G1880" s="923">
        <v>15362</v>
      </c>
      <c r="H1880" s="924"/>
      <c r="I1880" s="925">
        <v>72967</v>
      </c>
      <c r="J1880" s="926"/>
    </row>
    <row r="1881" spans="1:10" ht="48.75" customHeight="1" thickBot="1" x14ac:dyDescent="0.25">
      <c r="A1881" s="933" t="s">
        <v>588</v>
      </c>
      <c r="B1881" s="934"/>
      <c r="C1881" s="935" t="s">
        <v>589</v>
      </c>
      <c r="D1881" s="936"/>
      <c r="E1881" s="936"/>
      <c r="F1881" s="937"/>
      <c r="G1881" s="938"/>
      <c r="H1881" s="939"/>
      <c r="I1881" s="940"/>
      <c r="J1881" s="941"/>
    </row>
    <row r="1882" spans="1:10" ht="57.75" customHeight="1" thickTop="1" thickBot="1" x14ac:dyDescent="0.25">
      <c r="A1882" s="933" t="s">
        <v>590</v>
      </c>
      <c r="B1882" s="934"/>
      <c r="C1882" s="935" t="s">
        <v>1093</v>
      </c>
      <c r="D1882" s="936"/>
      <c r="E1882" s="936"/>
      <c r="F1882" s="937"/>
      <c r="G1882" s="938">
        <v>15362</v>
      </c>
      <c r="H1882" s="939"/>
      <c r="I1882" s="940">
        <v>72967</v>
      </c>
      <c r="J1882" s="941"/>
    </row>
    <row r="1883" spans="1:10" s="236" customFormat="1" ht="36.75" customHeight="1" thickTop="1" x14ac:dyDescent="0.2">
      <c r="A1883" s="164"/>
      <c r="B1883" s="164"/>
      <c r="C1883" s="165"/>
      <c r="D1883" s="165"/>
      <c r="E1883" s="165"/>
      <c r="F1883" s="165"/>
      <c r="G1883" s="166"/>
      <c r="H1883" s="166"/>
      <c r="I1883" s="166"/>
      <c r="J1883" s="166"/>
    </row>
    <row r="1884" spans="1:10" s="236" customFormat="1" x14ac:dyDescent="0.2">
      <c r="A1884" s="767" t="s">
        <v>932</v>
      </c>
      <c r="B1884" s="767"/>
      <c r="C1884" s="767"/>
      <c r="D1884" s="767"/>
      <c r="E1884" s="767"/>
      <c r="F1884" s="767"/>
      <c r="G1884" s="767"/>
      <c r="H1884" s="767"/>
      <c r="I1884" s="767"/>
      <c r="J1884" s="767"/>
    </row>
    <row r="1885" spans="1:10" x14ac:dyDescent="0.2">
      <c r="A1885" s="232"/>
      <c r="B1885" s="232"/>
      <c r="C1885" s="232"/>
      <c r="D1885" s="232"/>
      <c r="E1885" s="232"/>
      <c r="F1885" s="232"/>
      <c r="G1885" s="232"/>
      <c r="H1885" s="232"/>
      <c r="I1885" s="232"/>
      <c r="J1885" s="232"/>
    </row>
    <row r="1886" spans="1:10" x14ac:dyDescent="0.2">
      <c r="A1886" s="763"/>
      <c r="B1886" s="764"/>
      <c r="C1886" s="764"/>
      <c r="D1886" s="764"/>
      <c r="E1886" s="764"/>
      <c r="F1886" s="764"/>
      <c r="G1886" s="764"/>
      <c r="H1886" s="764"/>
      <c r="I1886" s="764"/>
      <c r="J1886" s="765"/>
    </row>
  </sheetData>
  <mergeCells count="3456">
    <mergeCell ref="A1528:L1528"/>
    <mergeCell ref="A1525:M1525"/>
    <mergeCell ref="A1526:M1526"/>
    <mergeCell ref="A1527:M1527"/>
    <mergeCell ref="D1141:D1142"/>
    <mergeCell ref="A1556:D1556"/>
    <mergeCell ref="E1556:F1556"/>
    <mergeCell ref="G1556:H1556"/>
    <mergeCell ref="I1556:J1556"/>
    <mergeCell ref="A1486:F1487"/>
    <mergeCell ref="A1493:B1493"/>
    <mergeCell ref="A1495:J1495"/>
    <mergeCell ref="A1497:J1497"/>
    <mergeCell ref="A1488:F1488"/>
    <mergeCell ref="G1488:H1488"/>
    <mergeCell ref="I1488:J1488"/>
    <mergeCell ref="A1489:F1489"/>
    <mergeCell ref="G1489:H1489"/>
    <mergeCell ref="I1489:J1489"/>
    <mergeCell ref="A1490:F1490"/>
    <mergeCell ref="G1490:H1490"/>
    <mergeCell ref="I1490:J1490"/>
    <mergeCell ref="A1491:F1491"/>
    <mergeCell ref="G1491:H1491"/>
    <mergeCell ref="I1491:J1491"/>
    <mergeCell ref="A1492:F1492"/>
    <mergeCell ref="G1492:H1492"/>
    <mergeCell ref="I1492:J1492"/>
    <mergeCell ref="G1486:J1486"/>
    <mergeCell ref="G1487:H1487"/>
    <mergeCell ref="I1487:J1487"/>
    <mergeCell ref="E1530:F1531"/>
    <mergeCell ref="A1507:D1507"/>
    <mergeCell ref="E1533:F1533"/>
    <mergeCell ref="G1533:H1533"/>
    <mergeCell ref="I1533:J1533"/>
    <mergeCell ref="E1132:G1132"/>
    <mergeCell ref="H1132:J1132"/>
    <mergeCell ref="D1129:D1132"/>
    <mergeCell ref="E1129:J1129"/>
    <mergeCell ref="A1110:J1110"/>
    <mergeCell ref="B35:K35"/>
    <mergeCell ref="A1459:F1459"/>
    <mergeCell ref="G1459:H1459"/>
    <mergeCell ref="B1476:J1476"/>
    <mergeCell ref="A1477:B1477"/>
    <mergeCell ref="A1478:F1479"/>
    <mergeCell ref="G1478:J1478"/>
    <mergeCell ref="G1479:H1479"/>
    <mergeCell ref="I1479:J1479"/>
    <mergeCell ref="A1480:F1480"/>
    <mergeCell ref="A129:J129"/>
    <mergeCell ref="A130:J130"/>
    <mergeCell ref="A114:J114"/>
    <mergeCell ref="A469:J469"/>
    <mergeCell ref="A1457:F1457"/>
    <mergeCell ref="G1457:H1457"/>
    <mergeCell ref="A1123:J1123"/>
    <mergeCell ref="A1216:J1216"/>
    <mergeCell ref="A1221:D1223"/>
    <mergeCell ref="E1221:G1221"/>
    <mergeCell ref="H1221:J1221"/>
    <mergeCell ref="E1222:G1222"/>
    <mergeCell ref="H1222:J1222"/>
    <mergeCell ref="A363:J363"/>
    <mergeCell ref="A907:J907"/>
    <mergeCell ref="A663:J663"/>
    <mergeCell ref="A665:J665"/>
    <mergeCell ref="D690:D692"/>
    <mergeCell ref="D689:J689"/>
    <mergeCell ref="C689:C692"/>
    <mergeCell ref="H714:J714"/>
    <mergeCell ref="E715:G715"/>
    <mergeCell ref="H715:J715"/>
    <mergeCell ref="G501:H501"/>
    <mergeCell ref="E737:G738"/>
    <mergeCell ref="H737:J738"/>
    <mergeCell ref="I502:J502"/>
    <mergeCell ref="E500:F500"/>
    <mergeCell ref="G500:H500"/>
    <mergeCell ref="I493:J493"/>
    <mergeCell ref="B722:J722"/>
    <mergeCell ref="B705:J705"/>
    <mergeCell ref="A711:D711"/>
    <mergeCell ref="E711:G711"/>
    <mergeCell ref="H711:J711"/>
    <mergeCell ref="A712:D712"/>
    <mergeCell ref="E712:G712"/>
    <mergeCell ref="A740:D740"/>
    <mergeCell ref="A743:J743"/>
    <mergeCell ref="E761:G761"/>
    <mergeCell ref="H761:J761"/>
    <mergeCell ref="E475:G475"/>
    <mergeCell ref="H475:J475"/>
    <mergeCell ref="B47:C47"/>
    <mergeCell ref="B48:C48"/>
    <mergeCell ref="B49:C49"/>
    <mergeCell ref="B50:C50"/>
    <mergeCell ref="E47:F47"/>
    <mergeCell ref="G1560:H1560"/>
    <mergeCell ref="I1560:J1560"/>
    <mergeCell ref="I1538:J1538"/>
    <mergeCell ref="E1539:F1539"/>
    <mergeCell ref="G1539:H1539"/>
    <mergeCell ref="I1539:J1539"/>
    <mergeCell ref="A1540:D1540"/>
    <mergeCell ref="E1540:F1540"/>
    <mergeCell ref="G1540:H1540"/>
    <mergeCell ref="I1540:J1540"/>
    <mergeCell ref="H1047:J1047"/>
    <mergeCell ref="H1048:J1048"/>
    <mergeCell ref="A1052:J1052"/>
    <mergeCell ref="A1055:D1057"/>
    <mergeCell ref="E1055:J1055"/>
    <mergeCell ref="E1056:J1056"/>
    <mergeCell ref="E1057:G1057"/>
    <mergeCell ref="H1057:J1057"/>
    <mergeCell ref="A1058:D1058"/>
    <mergeCell ref="E1058:G1058"/>
    <mergeCell ref="H1058:J1058"/>
    <mergeCell ref="E1102:G1102"/>
    <mergeCell ref="H1102:J1102"/>
    <mergeCell ref="A1224:D1224"/>
    <mergeCell ref="A1225:D1225"/>
    <mergeCell ref="A524:J524"/>
    <mergeCell ref="A526:J527"/>
    <mergeCell ref="H740:J740"/>
    <mergeCell ref="A741:D741"/>
    <mergeCell ref="I830:J830"/>
    <mergeCell ref="A745:J745"/>
    <mergeCell ref="I1459:J1459"/>
    <mergeCell ref="A1462:F1463"/>
    <mergeCell ref="G1462:J1462"/>
    <mergeCell ref="G1463:H1463"/>
    <mergeCell ref="I1463:J1463"/>
    <mergeCell ref="A1464:F1464"/>
    <mergeCell ref="A1102:D1102"/>
    <mergeCell ref="A1093:D1093"/>
    <mergeCell ref="E1093:G1093"/>
    <mergeCell ref="E1084:G1084"/>
    <mergeCell ref="H1084:J1084"/>
    <mergeCell ref="E1081:G1081"/>
    <mergeCell ref="H1081:J1081"/>
    <mergeCell ref="E1082:G1082"/>
    <mergeCell ref="H1135:J1135"/>
    <mergeCell ref="A1147:J1147"/>
    <mergeCell ref="A1138:B1139"/>
    <mergeCell ref="A1140:J1140"/>
    <mergeCell ref="A1148:B1149"/>
    <mergeCell ref="H1080:J1080"/>
    <mergeCell ref="E1134:G1134"/>
    <mergeCell ref="I1457:J1457"/>
    <mergeCell ref="A762:D762"/>
    <mergeCell ref="E762:G762"/>
    <mergeCell ref="A1226:D1226"/>
    <mergeCell ref="A1228:J1228"/>
    <mergeCell ref="A1108:D1108"/>
    <mergeCell ref="E1108:G1108"/>
    <mergeCell ref="A1159:B1160"/>
    <mergeCell ref="A1163:J1163"/>
    <mergeCell ref="H1168:J1168"/>
    <mergeCell ref="H1157:J1157"/>
    <mergeCell ref="A1157:B1158"/>
    <mergeCell ref="A1154:J1154"/>
    <mergeCell ref="E1158:G1158"/>
    <mergeCell ref="H1158:J1158"/>
    <mergeCell ref="C1161:C1162"/>
    <mergeCell ref="D1161:D1162"/>
    <mergeCell ref="A1230:J1230"/>
    <mergeCell ref="A1291:J1291"/>
    <mergeCell ref="B1218:J1218"/>
    <mergeCell ref="E1194:G1194"/>
    <mergeCell ref="H1194:J1194"/>
    <mergeCell ref="H1191:J1191"/>
    <mergeCell ref="E1192:G1192"/>
    <mergeCell ref="H1192:J1192"/>
    <mergeCell ref="H1165:J1165"/>
    <mergeCell ref="A1172:B1173"/>
    <mergeCell ref="C1172:C1173"/>
    <mergeCell ref="D1172:D1173"/>
    <mergeCell ref="E1172:G1172"/>
    <mergeCell ref="C1148:C1149"/>
    <mergeCell ref="D1148:D1149"/>
    <mergeCell ref="E1148:G1148"/>
    <mergeCell ref="H1148:J1148"/>
    <mergeCell ref="E1149:G1149"/>
    <mergeCell ref="B1127:J1127"/>
    <mergeCell ref="A252:J252"/>
    <mergeCell ref="A533:J533"/>
    <mergeCell ref="A755:J755"/>
    <mergeCell ref="A768:J768"/>
    <mergeCell ref="A256:J257"/>
    <mergeCell ref="A317:J318"/>
    <mergeCell ref="E1537:F1537"/>
    <mergeCell ref="A426:J427"/>
    <mergeCell ref="A431:J432"/>
    <mergeCell ref="A1532:D1532"/>
    <mergeCell ref="A1533:D1533"/>
    <mergeCell ref="G1537:H1537"/>
    <mergeCell ref="I1537:J1537"/>
    <mergeCell ref="B1548:J1548"/>
    <mergeCell ref="A1059:D1059"/>
    <mergeCell ref="E1059:G1059"/>
    <mergeCell ref="H1059:J1059"/>
    <mergeCell ref="A1050:J1050"/>
    <mergeCell ref="A1129:B1132"/>
    <mergeCell ref="E1080:G1080"/>
    <mergeCell ref="A1357:D1357"/>
    <mergeCell ref="A1412:J1412"/>
    <mergeCell ref="A1414:J1414"/>
    <mergeCell ref="A1428:J1428"/>
    <mergeCell ref="A1430:J1430"/>
    <mergeCell ref="A1447:J1447"/>
    <mergeCell ref="A1449:J1449"/>
    <mergeCell ref="A1467:F1467"/>
    <mergeCell ref="G1467:H1467"/>
    <mergeCell ref="H1086:J1086"/>
    <mergeCell ref="E1083:G1083"/>
    <mergeCell ref="H1083:J1083"/>
    <mergeCell ref="B1099:J1099"/>
    <mergeCell ref="A1101:D1101"/>
    <mergeCell ref="A1081:D1081"/>
    <mergeCell ref="E1085:G1085"/>
    <mergeCell ref="E1088:G1088"/>
    <mergeCell ref="H1088:J1088"/>
    <mergeCell ref="E1089:G1089"/>
    <mergeCell ref="H1089:J1089"/>
    <mergeCell ref="A1086:D1086"/>
    <mergeCell ref="A1087:D1087"/>
    <mergeCell ref="A1090:D1090"/>
    <mergeCell ref="A1105:D1105"/>
    <mergeCell ref="E1105:G1105"/>
    <mergeCell ref="H1105:J1105"/>
    <mergeCell ref="A1106:D1106"/>
    <mergeCell ref="E1106:G1106"/>
    <mergeCell ref="H1106:J1106"/>
    <mergeCell ref="H1093:J1093"/>
    <mergeCell ref="A1095:J1095"/>
    <mergeCell ref="E1086:G1086"/>
    <mergeCell ref="H1085:J1085"/>
    <mergeCell ref="A1104:D1104"/>
    <mergeCell ref="E1104:G1104"/>
    <mergeCell ref="H1104:J1104"/>
    <mergeCell ref="A1097:J1097"/>
    <mergeCell ref="E1101:G1101"/>
    <mergeCell ref="H1101:J1101"/>
    <mergeCell ref="A1103:D1103"/>
    <mergeCell ref="E1103:G1103"/>
    <mergeCell ref="H1103:J1103"/>
    <mergeCell ref="A1075:D1075"/>
    <mergeCell ref="A1076:D1076"/>
    <mergeCell ref="H1082:J1082"/>
    <mergeCell ref="E1077:G1077"/>
    <mergeCell ref="H1077:J1077"/>
    <mergeCell ref="E1078:G1078"/>
    <mergeCell ref="H1078:J1078"/>
    <mergeCell ref="A1082:D1082"/>
    <mergeCell ref="A1083:D1083"/>
    <mergeCell ref="E1090:G1090"/>
    <mergeCell ref="H1090:J1090"/>
    <mergeCell ref="E1092:G1092"/>
    <mergeCell ref="A1084:D1084"/>
    <mergeCell ref="A1085:D1085"/>
    <mergeCell ref="H1092:J1092"/>
    <mergeCell ref="A1077:D1077"/>
    <mergeCell ref="A1078:D1078"/>
    <mergeCell ref="A1079:D1079"/>
    <mergeCell ref="A1080:D1080"/>
    <mergeCell ref="E1087:G1087"/>
    <mergeCell ref="H1087:J1087"/>
    <mergeCell ref="A1060:D1060"/>
    <mergeCell ref="E1060:G1060"/>
    <mergeCell ref="H1060:J1060"/>
    <mergeCell ref="A1061:D1061"/>
    <mergeCell ref="E1061:G1061"/>
    <mergeCell ref="H1061:J1061"/>
    <mergeCell ref="A1062:D1062"/>
    <mergeCell ref="E1062:G1062"/>
    <mergeCell ref="E1079:G1079"/>
    <mergeCell ref="H1079:J1079"/>
    <mergeCell ref="H1075:J1075"/>
    <mergeCell ref="E1076:G1076"/>
    <mergeCell ref="H1076:J1076"/>
    <mergeCell ref="H1062:J1062"/>
    <mergeCell ref="A1064:J1064"/>
    <mergeCell ref="A1066:J1066"/>
    <mergeCell ref="E860:G860"/>
    <mergeCell ref="H860:J860"/>
    <mergeCell ref="H896:J896"/>
    <mergeCell ref="A897:D897"/>
    <mergeCell ref="A875:J875"/>
    <mergeCell ref="H921:J921"/>
    <mergeCell ref="A913:B913"/>
    <mergeCell ref="A914:G914"/>
    <mergeCell ref="A915:G915"/>
    <mergeCell ref="A916:G916"/>
    <mergeCell ref="A864:D864"/>
    <mergeCell ref="A865:D865"/>
    <mergeCell ref="A866:D866"/>
    <mergeCell ref="A1072:J1072"/>
    <mergeCell ref="E1075:G1075"/>
    <mergeCell ref="B1073:J1073"/>
    <mergeCell ref="A1035:J1035"/>
    <mergeCell ref="A1041:D1043"/>
    <mergeCell ref="E1041:J1041"/>
    <mergeCell ref="E1042:J1042"/>
    <mergeCell ref="E1043:G1043"/>
    <mergeCell ref="H1043:J1043"/>
    <mergeCell ref="H771:H772"/>
    <mergeCell ref="I771:J772"/>
    <mergeCell ref="A773:C773"/>
    <mergeCell ref="B825:J825"/>
    <mergeCell ref="I832:J832"/>
    <mergeCell ref="E833:F833"/>
    <mergeCell ref="G830:H830"/>
    <mergeCell ref="E831:F831"/>
    <mergeCell ref="G831:H831"/>
    <mergeCell ref="I831:J831"/>
    <mergeCell ref="E832:F832"/>
    <mergeCell ref="G832:H832"/>
    <mergeCell ref="E828:F828"/>
    <mergeCell ref="G828:H828"/>
    <mergeCell ref="I828:J828"/>
    <mergeCell ref="E829:F829"/>
    <mergeCell ref="G829:H829"/>
    <mergeCell ref="I829:J829"/>
    <mergeCell ref="I775:J775"/>
    <mergeCell ref="A783:J783"/>
    <mergeCell ref="G838:H838"/>
    <mergeCell ref="I838:J838"/>
    <mergeCell ref="E839:F839"/>
    <mergeCell ref="E856:G856"/>
    <mergeCell ref="H856:J856"/>
    <mergeCell ref="E857:G857"/>
    <mergeCell ref="A793:C793"/>
    <mergeCell ref="D793:E793"/>
    <mergeCell ref="F793:H793"/>
    <mergeCell ref="I793:J793"/>
    <mergeCell ref="A795:J795"/>
    <mergeCell ref="A791:C791"/>
    <mergeCell ref="D791:E791"/>
    <mergeCell ref="F791:H791"/>
    <mergeCell ref="I791:J791"/>
    <mergeCell ref="A792:C792"/>
    <mergeCell ref="D792:E792"/>
    <mergeCell ref="F792:H792"/>
    <mergeCell ref="I792:J792"/>
    <mergeCell ref="A797:J797"/>
    <mergeCell ref="A809:J809"/>
    <mergeCell ref="I787:J788"/>
    <mergeCell ref="A789:C789"/>
    <mergeCell ref="E801:E802"/>
    <mergeCell ref="F801:I801"/>
    <mergeCell ref="J801:J802"/>
    <mergeCell ref="F802:G802"/>
    <mergeCell ref="H802:I802"/>
    <mergeCell ref="A805:B805"/>
    <mergeCell ref="C805:D805"/>
    <mergeCell ref="F805:G805"/>
    <mergeCell ref="H712:J712"/>
    <mergeCell ref="B687:J687"/>
    <mergeCell ref="A689:B692"/>
    <mergeCell ref="E690:E692"/>
    <mergeCell ref="A458:F458"/>
    <mergeCell ref="G458:J458"/>
    <mergeCell ref="B461:J461"/>
    <mergeCell ref="A463:D463"/>
    <mergeCell ref="A464:D464"/>
    <mergeCell ref="A465:D465"/>
    <mergeCell ref="A466:D466"/>
    <mergeCell ref="E463:G463"/>
    <mergeCell ref="E464:G464"/>
    <mergeCell ref="E465:G465"/>
    <mergeCell ref="E466:G466"/>
    <mergeCell ref="H463:J463"/>
    <mergeCell ref="H464:J464"/>
    <mergeCell ref="H465:J465"/>
    <mergeCell ref="H691:I692"/>
    <mergeCell ref="A693:B693"/>
    <mergeCell ref="F693:G693"/>
    <mergeCell ref="I496:J496"/>
    <mergeCell ref="B473:J473"/>
    <mergeCell ref="C475:D475"/>
    <mergeCell ref="E493:F493"/>
    <mergeCell ref="G493:H493"/>
    <mergeCell ref="E501:F501"/>
    <mergeCell ref="C476:D476"/>
    <mergeCell ref="E476:G476"/>
    <mergeCell ref="H477:J477"/>
    <mergeCell ref="H478:J478"/>
    <mergeCell ref="A494:B494"/>
    <mergeCell ref="A495:B495"/>
    <mergeCell ref="A496:B496"/>
    <mergeCell ref="A475:B475"/>
    <mergeCell ref="A593:B593"/>
    <mergeCell ref="G593:H593"/>
    <mergeCell ref="I505:J505"/>
    <mergeCell ref="E506:F506"/>
    <mergeCell ref="G506:H506"/>
    <mergeCell ref="I506:J506"/>
    <mergeCell ref="G490:H491"/>
    <mergeCell ref="I490:J491"/>
    <mergeCell ref="E502:F502"/>
    <mergeCell ref="G502:H502"/>
    <mergeCell ref="G497:H497"/>
    <mergeCell ref="H476:J476"/>
    <mergeCell ref="C479:D479"/>
    <mergeCell ref="E479:G479"/>
    <mergeCell ref="H479:J479"/>
    <mergeCell ref="C480:D480"/>
    <mergeCell ref="E480:G480"/>
    <mergeCell ref="E496:F496"/>
    <mergeCell ref="G496:H496"/>
    <mergeCell ref="A517:B517"/>
    <mergeCell ref="E517:F517"/>
    <mergeCell ref="G517:H517"/>
    <mergeCell ref="I517:J517"/>
    <mergeCell ref="A518:B518"/>
    <mergeCell ref="E518:F518"/>
    <mergeCell ref="G518:H518"/>
    <mergeCell ref="I518:J518"/>
    <mergeCell ref="A506:B506"/>
    <mergeCell ref="A507:B507"/>
    <mergeCell ref="E279:F279"/>
    <mergeCell ref="G279:J279"/>
    <mergeCell ref="A280:D280"/>
    <mergeCell ref="A297:B297"/>
    <mergeCell ref="A306:B306"/>
    <mergeCell ref="A307:B307"/>
    <mergeCell ref="H480:J480"/>
    <mergeCell ref="B487:J487"/>
    <mergeCell ref="A482:J482"/>
    <mergeCell ref="A480:B480"/>
    <mergeCell ref="A492:J492"/>
    <mergeCell ref="A493:B493"/>
    <mergeCell ref="J690:J692"/>
    <mergeCell ref="F691:G692"/>
    <mergeCell ref="A456:F456"/>
    <mergeCell ref="G456:J456"/>
    <mergeCell ref="G445:H445"/>
    <mergeCell ref="I445:J445"/>
    <mergeCell ref="A446:C446"/>
    <mergeCell ref="D446:F446"/>
    <mergeCell ref="G446:H446"/>
    <mergeCell ref="I446:J446"/>
    <mergeCell ref="A447:C447"/>
    <mergeCell ref="D447:F447"/>
    <mergeCell ref="G447:H447"/>
    <mergeCell ref="I447:J447"/>
    <mergeCell ref="A453:F453"/>
    <mergeCell ref="G453:J453"/>
    <mergeCell ref="A454:F454"/>
    <mergeCell ref="G454:J454"/>
    <mergeCell ref="A457:F457"/>
    <mergeCell ref="G457:J457"/>
    <mergeCell ref="D245:E245"/>
    <mergeCell ref="F245:G245"/>
    <mergeCell ref="H245:J245"/>
    <mergeCell ref="A246:C246"/>
    <mergeCell ref="I440:J440"/>
    <mergeCell ref="A434:XFD434"/>
    <mergeCell ref="A393:J393"/>
    <mergeCell ref="A425:J425"/>
    <mergeCell ref="A429:J429"/>
    <mergeCell ref="A424:J424"/>
    <mergeCell ref="A389:J389"/>
    <mergeCell ref="G400:G401"/>
    <mergeCell ref="H400:H401"/>
    <mergeCell ref="B435:J435"/>
    <mergeCell ref="B361:J361"/>
    <mergeCell ref="A364:A366"/>
    <mergeCell ref="B364:J364"/>
    <mergeCell ref="B365:B366"/>
    <mergeCell ref="A289:J289"/>
    <mergeCell ref="A302:B302"/>
    <mergeCell ref="A279:D279"/>
    <mergeCell ref="A270:D270"/>
    <mergeCell ref="G278:J278"/>
    <mergeCell ref="A298:B298"/>
    <mergeCell ref="A299:J299"/>
    <mergeCell ref="A245:C245"/>
    <mergeCell ref="B255:J255"/>
    <mergeCell ref="B258:J258"/>
    <mergeCell ref="B250:J250"/>
    <mergeCell ref="B254:J254"/>
    <mergeCell ref="B285:J285"/>
    <mergeCell ref="A338:B338"/>
    <mergeCell ref="A232:D232"/>
    <mergeCell ref="E224:G224"/>
    <mergeCell ref="H224:J224"/>
    <mergeCell ref="E225:G225"/>
    <mergeCell ref="H225:J225"/>
    <mergeCell ref="E226:G226"/>
    <mergeCell ref="H226:J226"/>
    <mergeCell ref="E227:G227"/>
    <mergeCell ref="H227:J227"/>
    <mergeCell ref="E232:G232"/>
    <mergeCell ref="H232:J232"/>
    <mergeCell ref="A228:C228"/>
    <mergeCell ref="D228:E228"/>
    <mergeCell ref="F228:G228"/>
    <mergeCell ref="H228:J228"/>
    <mergeCell ref="A229:C229"/>
    <mergeCell ref="A230:C230"/>
    <mergeCell ref="A231:C231"/>
    <mergeCell ref="D229:E229"/>
    <mergeCell ref="D230:E230"/>
    <mergeCell ref="D231:E231"/>
    <mergeCell ref="A23:J23"/>
    <mergeCell ref="B5:E5"/>
    <mergeCell ref="F5:J5"/>
    <mergeCell ref="B6:E6"/>
    <mergeCell ref="F6:J6"/>
    <mergeCell ref="B8:J8"/>
    <mergeCell ref="A1:J1"/>
    <mergeCell ref="A2:J2"/>
    <mergeCell ref="B3:J3"/>
    <mergeCell ref="A4:J4"/>
    <mergeCell ref="A223:D223"/>
    <mergeCell ref="E223:G223"/>
    <mergeCell ref="H223:J223"/>
    <mergeCell ref="A224:D224"/>
    <mergeCell ref="A225:D225"/>
    <mergeCell ref="A226:D226"/>
    <mergeCell ref="A227:D227"/>
    <mergeCell ref="A218:J218"/>
    <mergeCell ref="A32:C32"/>
    <mergeCell ref="D32:E32"/>
    <mergeCell ref="F32:G32"/>
    <mergeCell ref="H32:J32"/>
    <mergeCell ref="E58:J58"/>
    <mergeCell ref="A59:D59"/>
    <mergeCell ref="E59:J59"/>
    <mergeCell ref="A30:C30"/>
    <mergeCell ref="D30:E30"/>
    <mergeCell ref="F30:G30"/>
    <mergeCell ref="H30:J30"/>
    <mergeCell ref="A31:C31"/>
    <mergeCell ref="D31:E31"/>
    <mergeCell ref="F31:G31"/>
    <mergeCell ref="H31:J31"/>
    <mergeCell ref="B26:J26"/>
    <mergeCell ref="A29:C29"/>
    <mergeCell ref="D29:E29"/>
    <mergeCell ref="F29:G29"/>
    <mergeCell ref="H29:J29"/>
    <mergeCell ref="A93:F93"/>
    <mergeCell ref="G93:J93"/>
    <mergeCell ref="A102:D102"/>
    <mergeCell ref="A103:D103"/>
    <mergeCell ref="A104:D104"/>
    <mergeCell ref="A101:D101"/>
    <mergeCell ref="B54:J54"/>
    <mergeCell ref="A55:J55"/>
    <mergeCell ref="B56:J56"/>
    <mergeCell ref="B61:J61"/>
    <mergeCell ref="A51:J51"/>
    <mergeCell ref="A53:J53"/>
    <mergeCell ref="A45:J45"/>
    <mergeCell ref="B36:J36"/>
    <mergeCell ref="B37:J37"/>
    <mergeCell ref="B41:J41"/>
    <mergeCell ref="A42:J42"/>
    <mergeCell ref="B43:J43"/>
    <mergeCell ref="A44:J44"/>
    <mergeCell ref="A40:J40"/>
    <mergeCell ref="A63:D63"/>
    <mergeCell ref="E63:J63"/>
    <mergeCell ref="A58:D58"/>
    <mergeCell ref="A52:J52"/>
    <mergeCell ref="A64:D64"/>
    <mergeCell ref="E64:J64"/>
    <mergeCell ref="E103:G103"/>
    <mergeCell ref="H103:J103"/>
    <mergeCell ref="E104:G104"/>
    <mergeCell ref="H104:J104"/>
    <mergeCell ref="A86:F86"/>
    <mergeCell ref="A87:F87"/>
    <mergeCell ref="A90:F90"/>
    <mergeCell ref="G90:J90"/>
    <mergeCell ref="B99:J99"/>
    <mergeCell ref="E101:G101"/>
    <mergeCell ref="H101:J101"/>
    <mergeCell ref="E102:G102"/>
    <mergeCell ref="H102:J102"/>
    <mergeCell ref="G86:J86"/>
    <mergeCell ref="G87:J87"/>
    <mergeCell ref="G95:J95"/>
    <mergeCell ref="A96:F96"/>
    <mergeCell ref="G96:J96"/>
    <mergeCell ref="A91:F91"/>
    <mergeCell ref="G91:J91"/>
    <mergeCell ref="A92:F92"/>
    <mergeCell ref="G92:J92"/>
    <mergeCell ref="A94:F94"/>
    <mergeCell ref="G94:J94"/>
    <mergeCell ref="A95:F95"/>
    <mergeCell ref="A88:F88"/>
    <mergeCell ref="G88:J88"/>
    <mergeCell ref="A89:F89"/>
    <mergeCell ref="G89:J89"/>
    <mergeCell ref="H167:J167"/>
    <mergeCell ref="A158:J158"/>
    <mergeCell ref="A155:C155"/>
    <mergeCell ref="D155:F155"/>
    <mergeCell ref="E164:G164"/>
    <mergeCell ref="H164:J164"/>
    <mergeCell ref="E165:G165"/>
    <mergeCell ref="H165:J165"/>
    <mergeCell ref="D143:F143"/>
    <mergeCell ref="G143:J143"/>
    <mergeCell ref="D153:F153"/>
    <mergeCell ref="G153:J153"/>
    <mergeCell ref="A154:C154"/>
    <mergeCell ref="D154:F154"/>
    <mergeCell ref="G154:J154"/>
    <mergeCell ref="B148:J148"/>
    <mergeCell ref="B109:J109"/>
    <mergeCell ref="A135:J135"/>
    <mergeCell ref="A115:J128"/>
    <mergeCell ref="A239:J241"/>
    <mergeCell ref="A244:C244"/>
    <mergeCell ref="D244:E244"/>
    <mergeCell ref="B237:J237"/>
    <mergeCell ref="H178:J178"/>
    <mergeCell ref="E179:G179"/>
    <mergeCell ref="H179:J179"/>
    <mergeCell ref="A150:C150"/>
    <mergeCell ref="D150:F150"/>
    <mergeCell ref="G150:J150"/>
    <mergeCell ref="A151:C151"/>
    <mergeCell ref="E176:G176"/>
    <mergeCell ref="H176:J176"/>
    <mergeCell ref="E177:G177"/>
    <mergeCell ref="H177:J177"/>
    <mergeCell ref="D151:F151"/>
    <mergeCell ref="G151:J151"/>
    <mergeCell ref="G155:J155"/>
    <mergeCell ref="A156:C156"/>
    <mergeCell ref="E174:G174"/>
    <mergeCell ref="H174:J174"/>
    <mergeCell ref="E175:G175"/>
    <mergeCell ref="H175:J175"/>
    <mergeCell ref="D156:F156"/>
    <mergeCell ref="G156:J156"/>
    <mergeCell ref="B161:J161"/>
    <mergeCell ref="E172:G172"/>
    <mergeCell ref="H172:J172"/>
    <mergeCell ref="E173:G173"/>
    <mergeCell ref="H173:J173"/>
    <mergeCell ref="A152:C152"/>
    <mergeCell ref="E169:G169"/>
    <mergeCell ref="A243:C243"/>
    <mergeCell ref="D243:E243"/>
    <mergeCell ref="F243:G243"/>
    <mergeCell ref="H243:J243"/>
    <mergeCell ref="B269:J269"/>
    <mergeCell ref="H247:J247"/>
    <mergeCell ref="H180:J180"/>
    <mergeCell ref="F229:G229"/>
    <mergeCell ref="F230:G230"/>
    <mergeCell ref="F231:G231"/>
    <mergeCell ref="H229:J229"/>
    <mergeCell ref="H230:J230"/>
    <mergeCell ref="H231:J231"/>
    <mergeCell ref="C234:J234"/>
    <mergeCell ref="A233:J233"/>
    <mergeCell ref="A235:J235"/>
    <mergeCell ref="A264:J264"/>
    <mergeCell ref="C265:J265"/>
    <mergeCell ref="A266:J266"/>
    <mergeCell ref="A183:D183"/>
    <mergeCell ref="E183:G183"/>
    <mergeCell ref="H183:J183"/>
    <mergeCell ref="A184:D184"/>
    <mergeCell ref="E184:G184"/>
    <mergeCell ref="H184:J184"/>
    <mergeCell ref="A180:D180"/>
    <mergeCell ref="A181:D181"/>
    <mergeCell ref="E181:G181"/>
    <mergeCell ref="H181:J181"/>
    <mergeCell ref="A182:D182"/>
    <mergeCell ref="F244:G244"/>
    <mergeCell ref="H244:J244"/>
    <mergeCell ref="B260:J260"/>
    <mergeCell ref="B261:J261"/>
    <mergeCell ref="B262:J262"/>
    <mergeCell ref="A320:J320"/>
    <mergeCell ref="A325:B327"/>
    <mergeCell ref="A342:B342"/>
    <mergeCell ref="A344:B344"/>
    <mergeCell ref="A345:B345"/>
    <mergeCell ref="A346:J346"/>
    <mergeCell ref="A282:J282"/>
    <mergeCell ref="A313:B313"/>
    <mergeCell ref="A311:J311"/>
    <mergeCell ref="A315:J315"/>
    <mergeCell ref="A272:D272"/>
    <mergeCell ref="E272:G272"/>
    <mergeCell ref="H272:J272"/>
    <mergeCell ref="F291:F292"/>
    <mergeCell ref="G291:G292"/>
    <mergeCell ref="H291:H292"/>
    <mergeCell ref="I291:I292"/>
    <mergeCell ref="J291:J292"/>
    <mergeCell ref="A293:J293"/>
    <mergeCell ref="E280:F280"/>
    <mergeCell ref="G280:J280"/>
    <mergeCell ref="J326:J327"/>
    <mergeCell ref="A294:B294"/>
    <mergeCell ref="A295:B295"/>
    <mergeCell ref="A296:B296"/>
    <mergeCell ref="B287:J287"/>
    <mergeCell ref="A290:B292"/>
    <mergeCell ref="C290:J290"/>
    <mergeCell ref="C291:C292"/>
    <mergeCell ref="A437:C438"/>
    <mergeCell ref="D437:F438"/>
    <mergeCell ref="G437:J437"/>
    <mergeCell ref="G438:H438"/>
    <mergeCell ref="I438:J438"/>
    <mergeCell ref="C325:J325"/>
    <mergeCell ref="C326:C327"/>
    <mergeCell ref="D326:D327"/>
    <mergeCell ref="E326:E327"/>
    <mergeCell ref="F326:F327"/>
    <mergeCell ref="G326:G327"/>
    <mergeCell ref="H326:H327"/>
    <mergeCell ref="I326:I327"/>
    <mergeCell ref="A273:D273"/>
    <mergeCell ref="E273:G273"/>
    <mergeCell ref="H273:J273"/>
    <mergeCell ref="A274:D274"/>
    <mergeCell ref="D291:D292"/>
    <mergeCell ref="E291:E292"/>
    <mergeCell ref="E274:G274"/>
    <mergeCell ref="H274:J274"/>
    <mergeCell ref="B276:J276"/>
    <mergeCell ref="A278:D278"/>
    <mergeCell ref="E278:F278"/>
    <mergeCell ref="A339:B339"/>
    <mergeCell ref="A340:J340"/>
    <mergeCell ref="A341:B341"/>
    <mergeCell ref="A334:J334"/>
    <mergeCell ref="A335:B335"/>
    <mergeCell ref="A336:B336"/>
    <mergeCell ref="A337:B337"/>
    <mergeCell ref="A303:B303"/>
    <mergeCell ref="I400:I401"/>
    <mergeCell ref="J400:J401"/>
    <mergeCell ref="B400:B401"/>
    <mergeCell ref="D400:D401"/>
    <mergeCell ref="E400:E401"/>
    <mergeCell ref="F400:F401"/>
    <mergeCell ref="A309:B309"/>
    <mergeCell ref="A310:B310"/>
    <mergeCell ref="A305:J305"/>
    <mergeCell ref="A308:B308"/>
    <mergeCell ref="A300:B300"/>
    <mergeCell ref="A301:B301"/>
    <mergeCell ref="A350:J350"/>
    <mergeCell ref="A349:J349"/>
    <mergeCell ref="A348:B348"/>
    <mergeCell ref="A347:B347"/>
    <mergeCell ref="A343:B343"/>
    <mergeCell ref="A355:J355"/>
    <mergeCell ref="A304:B304"/>
    <mergeCell ref="A322:J323"/>
    <mergeCell ref="A352:J353"/>
    <mergeCell ref="A357:J358"/>
    <mergeCell ref="A328:J328"/>
    <mergeCell ref="A329:B329"/>
    <mergeCell ref="A330:B330"/>
    <mergeCell ref="A331:B331"/>
    <mergeCell ref="A332:B332"/>
    <mergeCell ref="A333:B333"/>
    <mergeCell ref="C365:C366"/>
    <mergeCell ref="D365:D366"/>
    <mergeCell ref="E365:E366"/>
    <mergeCell ref="F365:F366"/>
    <mergeCell ref="G365:G366"/>
    <mergeCell ref="H365:H366"/>
    <mergeCell ref="I365:I366"/>
    <mergeCell ref="J365:J366"/>
    <mergeCell ref="A367:J367"/>
    <mergeCell ref="A373:J373"/>
    <mergeCell ref="A379:J379"/>
    <mergeCell ref="C400:C401"/>
    <mergeCell ref="I497:J497"/>
    <mergeCell ref="A498:J498"/>
    <mergeCell ref="A499:B499"/>
    <mergeCell ref="A312:B312"/>
    <mergeCell ref="A592:B592"/>
    <mergeCell ref="G592:H592"/>
    <mergeCell ref="I592:J592"/>
    <mergeCell ref="E560:E562"/>
    <mergeCell ref="I509:J509"/>
    <mergeCell ref="A509:B509"/>
    <mergeCell ref="A489:B491"/>
    <mergeCell ref="C489:J489"/>
    <mergeCell ref="C490:D490"/>
    <mergeCell ref="E490:F491"/>
    <mergeCell ref="E507:F507"/>
    <mergeCell ref="G507:H507"/>
    <mergeCell ref="I507:J507"/>
    <mergeCell ref="E508:F508"/>
    <mergeCell ref="G508:H508"/>
    <mergeCell ref="I508:J508"/>
    <mergeCell ref="E505:F505"/>
    <mergeCell ref="G505:H505"/>
    <mergeCell ref="A402:J402"/>
    <mergeCell ref="A408:J408"/>
    <mergeCell ref="A414:J414"/>
    <mergeCell ref="A420:J420"/>
    <mergeCell ref="A385:J385"/>
    <mergeCell ref="A398:B398"/>
    <mergeCell ref="A399:A401"/>
    <mergeCell ref="B399:J399"/>
    <mergeCell ref="A439:C439"/>
    <mergeCell ref="A713:D713"/>
    <mergeCell ref="E713:G713"/>
    <mergeCell ref="H713:J713"/>
    <mergeCell ref="E714:G714"/>
    <mergeCell ref="A701:J701"/>
    <mergeCell ref="A703:J703"/>
    <mergeCell ref="A707:J707"/>
    <mergeCell ref="A782:J782"/>
    <mergeCell ref="B785:J785"/>
    <mergeCell ref="A787:C788"/>
    <mergeCell ref="D787:E788"/>
    <mergeCell ref="A781:J781"/>
    <mergeCell ref="F787:H788"/>
    <mergeCell ref="A770:C772"/>
    <mergeCell ref="D770:J770"/>
    <mergeCell ref="A766:J766"/>
    <mergeCell ref="D771:E772"/>
    <mergeCell ref="B757:J757"/>
    <mergeCell ref="A759:D759"/>
    <mergeCell ref="E759:G759"/>
    <mergeCell ref="H759:J759"/>
    <mergeCell ref="A760:D760"/>
    <mergeCell ref="E760:G760"/>
    <mergeCell ref="H760:J760"/>
    <mergeCell ref="A761:D761"/>
    <mergeCell ref="A811:XFD811"/>
    <mergeCell ref="A815:G815"/>
    <mergeCell ref="H815:J815"/>
    <mergeCell ref="A816:G816"/>
    <mergeCell ref="H816:J816"/>
    <mergeCell ref="A818:J818"/>
    <mergeCell ref="G833:H833"/>
    <mergeCell ref="I833:J833"/>
    <mergeCell ref="E830:F830"/>
    <mergeCell ref="A833:B836"/>
    <mergeCell ref="C833:D836"/>
    <mergeCell ref="E834:F834"/>
    <mergeCell ref="G834:H834"/>
    <mergeCell ref="I834:J834"/>
    <mergeCell ref="E835:F835"/>
    <mergeCell ref="G835:H835"/>
    <mergeCell ref="I835:J835"/>
    <mergeCell ref="A827:B832"/>
    <mergeCell ref="C827:J827"/>
    <mergeCell ref="C828:D832"/>
    <mergeCell ref="E836:F836"/>
    <mergeCell ref="A867:D867"/>
    <mergeCell ref="A862:D862"/>
    <mergeCell ref="A863:D863"/>
    <mergeCell ref="E867:G867"/>
    <mergeCell ref="H867:J867"/>
    <mergeCell ref="A860:D860"/>
    <mergeCell ref="A861:D861"/>
    <mergeCell ref="A868:D868"/>
    <mergeCell ref="E868:G868"/>
    <mergeCell ref="H868:J868"/>
    <mergeCell ref="A869:D869"/>
    <mergeCell ref="E866:G866"/>
    <mergeCell ref="H866:J866"/>
    <mergeCell ref="E864:G864"/>
    <mergeCell ref="H864:J864"/>
    <mergeCell ref="E865:G865"/>
    <mergeCell ref="H865:J865"/>
    <mergeCell ref="E862:G862"/>
    <mergeCell ref="H862:J862"/>
    <mergeCell ref="E863:G863"/>
    <mergeCell ref="H863:J863"/>
    <mergeCell ref="E861:G861"/>
    <mergeCell ref="H861:J861"/>
    <mergeCell ref="A953:C953"/>
    <mergeCell ref="I956:J956"/>
    <mergeCell ref="H919:J919"/>
    <mergeCell ref="A920:G920"/>
    <mergeCell ref="H920:J920"/>
    <mergeCell ref="A921:G921"/>
    <mergeCell ref="A922:G922"/>
    <mergeCell ref="A923:G923"/>
    <mergeCell ref="B880:J880"/>
    <mergeCell ref="A881:J881"/>
    <mergeCell ref="A917:G917"/>
    <mergeCell ref="A918:G918"/>
    <mergeCell ref="A919:G919"/>
    <mergeCell ref="A902:D902"/>
    <mergeCell ref="E902:G902"/>
    <mergeCell ref="H902:J902"/>
    <mergeCell ref="A903:D903"/>
    <mergeCell ref="E903:G903"/>
    <mergeCell ref="H903:J903"/>
    <mergeCell ref="A905:J905"/>
    <mergeCell ref="A901:D901"/>
    <mergeCell ref="E901:G901"/>
    <mergeCell ref="H901:J901"/>
    <mergeCell ref="B911:J911"/>
    <mergeCell ref="E887:G887"/>
    <mergeCell ref="A882:D882"/>
    <mergeCell ref="E883:G883"/>
    <mergeCell ref="E884:G884"/>
    <mergeCell ref="E885:G885"/>
    <mergeCell ref="A895:J895"/>
    <mergeCell ref="A896:D896"/>
    <mergeCell ref="E896:G896"/>
    <mergeCell ref="I960:J960"/>
    <mergeCell ref="A929:G929"/>
    <mergeCell ref="A930:G930"/>
    <mergeCell ref="D947:E947"/>
    <mergeCell ref="I947:J947"/>
    <mergeCell ref="D948:E948"/>
    <mergeCell ref="I948:J948"/>
    <mergeCell ref="A939:J939"/>
    <mergeCell ref="D951:E951"/>
    <mergeCell ref="I951:J951"/>
    <mergeCell ref="B943:J943"/>
    <mergeCell ref="A945:B945"/>
    <mergeCell ref="A946:C947"/>
    <mergeCell ref="D946:J946"/>
    <mergeCell ref="A948:C948"/>
    <mergeCell ref="A949:C949"/>
    <mergeCell ref="A941:J941"/>
    <mergeCell ref="D952:E952"/>
    <mergeCell ref="D956:E956"/>
    <mergeCell ref="H933:J933"/>
    <mergeCell ref="H930:J930"/>
    <mergeCell ref="H931:J931"/>
    <mergeCell ref="H929:J929"/>
    <mergeCell ref="A938:G938"/>
    <mergeCell ref="H938:J938"/>
    <mergeCell ref="A936:G936"/>
    <mergeCell ref="H936:J936"/>
    <mergeCell ref="A937:G937"/>
    <mergeCell ref="H937:J937"/>
    <mergeCell ref="A934:G934"/>
    <mergeCell ref="H934:J934"/>
    <mergeCell ref="A935:G935"/>
    <mergeCell ref="C1010:D1010"/>
    <mergeCell ref="E1010:F1010"/>
    <mergeCell ref="G1010:H1010"/>
    <mergeCell ref="I1010:J1010"/>
    <mergeCell ref="C1011:D1011"/>
    <mergeCell ref="E1011:F1011"/>
    <mergeCell ref="G1011:H1011"/>
    <mergeCell ref="I1011:J1011"/>
    <mergeCell ref="C1009:D1009"/>
    <mergeCell ref="E1009:F1009"/>
    <mergeCell ref="A1019:B1019"/>
    <mergeCell ref="A995:B995"/>
    <mergeCell ref="C1003:D1003"/>
    <mergeCell ref="E1003:F1003"/>
    <mergeCell ref="A998:B998"/>
    <mergeCell ref="H979:J979"/>
    <mergeCell ref="B992:J992"/>
    <mergeCell ref="A996:B997"/>
    <mergeCell ref="H980:J980"/>
    <mergeCell ref="C997:D997"/>
    <mergeCell ref="E997:F997"/>
    <mergeCell ref="G997:H997"/>
    <mergeCell ref="I997:J997"/>
    <mergeCell ref="C998:D998"/>
    <mergeCell ref="G1003:H1003"/>
    <mergeCell ref="A1001:B1001"/>
    <mergeCell ref="E1006:F1006"/>
    <mergeCell ref="G1006:H1006"/>
    <mergeCell ref="I1006:J1006"/>
    <mergeCell ref="A1007:B1007"/>
    <mergeCell ref="A999:B999"/>
    <mergeCell ref="A1000:B1000"/>
    <mergeCell ref="G1020:H1020"/>
    <mergeCell ref="I1020:J1020"/>
    <mergeCell ref="A1017:B1018"/>
    <mergeCell ref="C1017:F1017"/>
    <mergeCell ref="C1021:D1021"/>
    <mergeCell ref="E1021:F1021"/>
    <mergeCell ref="G1021:H1021"/>
    <mergeCell ref="I1021:J1021"/>
    <mergeCell ref="C1018:D1018"/>
    <mergeCell ref="E1018:F1018"/>
    <mergeCell ref="G1018:H1018"/>
    <mergeCell ref="I1018:J1018"/>
    <mergeCell ref="C1019:D1019"/>
    <mergeCell ref="E1019:F1019"/>
    <mergeCell ref="G1019:H1019"/>
    <mergeCell ref="I1019:J1019"/>
    <mergeCell ref="C1012:D1012"/>
    <mergeCell ref="E1012:F1012"/>
    <mergeCell ref="G1012:H1012"/>
    <mergeCell ref="I1012:J1012"/>
    <mergeCell ref="I1028:J1028"/>
    <mergeCell ref="A1029:B1029"/>
    <mergeCell ref="C1029:D1029"/>
    <mergeCell ref="E1026:F1026"/>
    <mergeCell ref="G1026:H1026"/>
    <mergeCell ref="I1026:J1026"/>
    <mergeCell ref="C1027:D1027"/>
    <mergeCell ref="E1027:F1027"/>
    <mergeCell ref="E1029:F1029"/>
    <mergeCell ref="G1029:H1029"/>
    <mergeCell ref="I1029:J1029"/>
    <mergeCell ref="A1026:B1026"/>
    <mergeCell ref="C1026:D1026"/>
    <mergeCell ref="A1020:B1020"/>
    <mergeCell ref="G1017:J1017"/>
    <mergeCell ref="E1025:F1025"/>
    <mergeCell ref="G1025:H1025"/>
    <mergeCell ref="I1025:J1025"/>
    <mergeCell ref="C1024:D1024"/>
    <mergeCell ref="E1024:F1024"/>
    <mergeCell ref="G1024:H1024"/>
    <mergeCell ref="I1024:J1024"/>
    <mergeCell ref="C1022:D1022"/>
    <mergeCell ref="E1022:F1022"/>
    <mergeCell ref="G1022:H1022"/>
    <mergeCell ref="I1022:J1022"/>
    <mergeCell ref="C1023:D1023"/>
    <mergeCell ref="E1023:F1023"/>
    <mergeCell ref="G1023:H1023"/>
    <mergeCell ref="I1023:J1023"/>
    <mergeCell ref="C1020:D1020"/>
    <mergeCell ref="E1020:F1020"/>
    <mergeCell ref="A1027:B1027"/>
    <mergeCell ref="A1021:B1021"/>
    <mergeCell ref="A1022:B1022"/>
    <mergeCell ref="A1023:B1023"/>
    <mergeCell ref="A1024:B1024"/>
    <mergeCell ref="A1025:B1025"/>
    <mergeCell ref="C1025:D1025"/>
    <mergeCell ref="A1044:D1044"/>
    <mergeCell ref="A1045:D1045"/>
    <mergeCell ref="A1046:D1046"/>
    <mergeCell ref="A1047:D1047"/>
    <mergeCell ref="A1048:D1048"/>
    <mergeCell ref="E1044:G1044"/>
    <mergeCell ref="E1045:G1045"/>
    <mergeCell ref="E1046:G1046"/>
    <mergeCell ref="E1047:G1047"/>
    <mergeCell ref="E1048:G1048"/>
    <mergeCell ref="E1028:F1028"/>
    <mergeCell ref="G1028:H1028"/>
    <mergeCell ref="H1045:J1045"/>
    <mergeCell ref="H1046:J1046"/>
    <mergeCell ref="H1044:J1044"/>
    <mergeCell ref="G1027:H1027"/>
    <mergeCell ref="I1027:J1027"/>
    <mergeCell ref="A1030:B1030"/>
    <mergeCell ref="C1030:D1030"/>
    <mergeCell ref="E1030:F1030"/>
    <mergeCell ref="G1030:H1030"/>
    <mergeCell ref="I1030:J1030"/>
    <mergeCell ref="A1031:B1031"/>
    <mergeCell ref="C1031:D1031"/>
    <mergeCell ref="E1031:F1031"/>
    <mergeCell ref="H1107:J1107"/>
    <mergeCell ref="E1138:G1138"/>
    <mergeCell ref="H1138:J1138"/>
    <mergeCell ref="E1139:G1139"/>
    <mergeCell ref="H1139:J1139"/>
    <mergeCell ref="A1112:J1112"/>
    <mergeCell ref="G1117:H1117"/>
    <mergeCell ref="A1118:C1118"/>
    <mergeCell ref="D1118:E1118"/>
    <mergeCell ref="E1130:G1130"/>
    <mergeCell ref="H1130:J1130"/>
    <mergeCell ref="D1136:D1137"/>
    <mergeCell ref="E1136:G1136"/>
    <mergeCell ref="H1136:J1136"/>
    <mergeCell ref="E1137:G1137"/>
    <mergeCell ref="A1136:B1137"/>
    <mergeCell ref="C1136:C1137"/>
    <mergeCell ref="B1115:J1115"/>
    <mergeCell ref="G1118:H1118"/>
    <mergeCell ref="A1119:C1119"/>
    <mergeCell ref="D1119:E1119"/>
    <mergeCell ref="G1119:H1119"/>
    <mergeCell ref="A1121:J1121"/>
    <mergeCell ref="A1107:D1107"/>
    <mergeCell ref="E1107:G1107"/>
    <mergeCell ref="H1137:J1137"/>
    <mergeCell ref="H1108:J1108"/>
    <mergeCell ref="C1129:C1132"/>
    <mergeCell ref="A1117:C1117"/>
    <mergeCell ref="D1117:E1117"/>
    <mergeCell ref="E1131:G1131"/>
    <mergeCell ref="H1131:J1131"/>
    <mergeCell ref="H1149:J1149"/>
    <mergeCell ref="A1133:J1133"/>
    <mergeCell ref="A1134:B1135"/>
    <mergeCell ref="C1134:C1135"/>
    <mergeCell ref="D1134:D1135"/>
    <mergeCell ref="A1141:B1142"/>
    <mergeCell ref="A1143:B1144"/>
    <mergeCell ref="A1145:B1146"/>
    <mergeCell ref="E1141:G1141"/>
    <mergeCell ref="H1141:J1141"/>
    <mergeCell ref="E1142:G1142"/>
    <mergeCell ref="H1142:J1142"/>
    <mergeCell ref="H1145:J1145"/>
    <mergeCell ref="E1146:G1146"/>
    <mergeCell ref="H1146:J1146"/>
    <mergeCell ref="C1143:C1144"/>
    <mergeCell ref="H1144:J1144"/>
    <mergeCell ref="C1138:C1139"/>
    <mergeCell ref="D1138:D1139"/>
    <mergeCell ref="C1145:C1146"/>
    <mergeCell ref="D1145:D1146"/>
    <mergeCell ref="E1145:G1145"/>
    <mergeCell ref="D1143:D1144"/>
    <mergeCell ref="E1143:G1143"/>
    <mergeCell ref="H1143:J1143"/>
    <mergeCell ref="E1144:G1144"/>
    <mergeCell ref="C1141:C1142"/>
    <mergeCell ref="E1135:G1135"/>
    <mergeCell ref="H1134:J1134"/>
    <mergeCell ref="H1172:J1172"/>
    <mergeCell ref="E1173:G1173"/>
    <mergeCell ref="H1173:J1173"/>
    <mergeCell ref="A1170:B1171"/>
    <mergeCell ref="C1170:C1171"/>
    <mergeCell ref="A1174:B1175"/>
    <mergeCell ref="C1174:C1175"/>
    <mergeCell ref="D1174:D1175"/>
    <mergeCell ref="E1174:G1174"/>
    <mergeCell ref="A1168:B1169"/>
    <mergeCell ref="C1168:C1169"/>
    <mergeCell ref="D1168:D1169"/>
    <mergeCell ref="H1183:J1183"/>
    <mergeCell ref="E1184:G1184"/>
    <mergeCell ref="H1184:J1184"/>
    <mergeCell ref="D1170:D1171"/>
    <mergeCell ref="E1170:G1170"/>
    <mergeCell ref="A1179:J1179"/>
    <mergeCell ref="H1169:J1169"/>
    <mergeCell ref="E1168:G1168"/>
    <mergeCell ref="E1187:G1187"/>
    <mergeCell ref="E1183:G1183"/>
    <mergeCell ref="A1210:D1210"/>
    <mergeCell ref="A1211:D1211"/>
    <mergeCell ref="A1212:D1212"/>
    <mergeCell ref="A1214:J1214"/>
    <mergeCell ref="C1159:C1160"/>
    <mergeCell ref="D1159:D1160"/>
    <mergeCell ref="E1159:G1159"/>
    <mergeCell ref="H1159:J1159"/>
    <mergeCell ref="E1160:G1160"/>
    <mergeCell ref="H1160:J1160"/>
    <mergeCell ref="H1187:J1187"/>
    <mergeCell ref="E1188:G1188"/>
    <mergeCell ref="H1188:J1188"/>
    <mergeCell ref="A1164:B1165"/>
    <mergeCell ref="C1164:C1165"/>
    <mergeCell ref="D1164:D1165"/>
    <mergeCell ref="E1164:G1164"/>
    <mergeCell ref="E1185:G1185"/>
    <mergeCell ref="H1185:J1185"/>
    <mergeCell ref="E1186:G1186"/>
    <mergeCell ref="H1186:J1186"/>
    <mergeCell ref="H1164:J1164"/>
    <mergeCell ref="H1174:J1174"/>
    <mergeCell ref="E1175:G1175"/>
    <mergeCell ref="H1175:J1175"/>
    <mergeCell ref="E1189:G1189"/>
    <mergeCell ref="H1189:J1189"/>
    <mergeCell ref="E1190:G1190"/>
    <mergeCell ref="H1190:J1190"/>
    <mergeCell ref="A1194:D1194"/>
    <mergeCell ref="A1245:D1246"/>
    <mergeCell ref="E1245:G1245"/>
    <mergeCell ref="D1263:E1263"/>
    <mergeCell ref="F1263:G1263"/>
    <mergeCell ref="B1243:J1243"/>
    <mergeCell ref="H1245:J1245"/>
    <mergeCell ref="A1240:F1240"/>
    <mergeCell ref="G1240:H1240"/>
    <mergeCell ref="I1240:J1240"/>
    <mergeCell ref="A1247:D1247"/>
    <mergeCell ref="A1235:F1235"/>
    <mergeCell ref="A1232:J1232"/>
    <mergeCell ref="B1233:J1233"/>
    <mergeCell ref="G1235:H1235"/>
    <mergeCell ref="I1235:J1235"/>
    <mergeCell ref="A1236:F1236"/>
    <mergeCell ref="A1239:F1239"/>
    <mergeCell ref="G1239:H1239"/>
    <mergeCell ref="I1239:J1239"/>
    <mergeCell ref="G1236:H1236"/>
    <mergeCell ref="I1236:J1236"/>
    <mergeCell ref="A1237:F1237"/>
    <mergeCell ref="G1237:H1237"/>
    <mergeCell ref="I1237:J1237"/>
    <mergeCell ref="A1238:F1238"/>
    <mergeCell ref="G1238:H1238"/>
    <mergeCell ref="I1238:J1238"/>
    <mergeCell ref="A1254:D1254"/>
    <mergeCell ref="A1255:D1255"/>
    <mergeCell ref="A1256:D1256"/>
    <mergeCell ref="A1257:D1257"/>
    <mergeCell ref="A1258:D1258"/>
    <mergeCell ref="A1314:B1314"/>
    <mergeCell ref="A1315:B1315"/>
    <mergeCell ref="A1316:B1316"/>
    <mergeCell ref="A1317:B1317"/>
    <mergeCell ref="G1328:H1328"/>
    <mergeCell ref="I1328:J1328"/>
    <mergeCell ref="G1329:H1329"/>
    <mergeCell ref="I1329:J1329"/>
    <mergeCell ref="A1318:B1318"/>
    <mergeCell ref="A1320:J1320"/>
    <mergeCell ref="A1294:D1295"/>
    <mergeCell ref="E1294:J1294"/>
    <mergeCell ref="E1295:G1295"/>
    <mergeCell ref="A1293:B1293"/>
    <mergeCell ref="A1290:J1290"/>
    <mergeCell ref="H1295:J1295"/>
    <mergeCell ref="A1297:D1297"/>
    <mergeCell ref="E1297:G1297"/>
    <mergeCell ref="H1297:J1297"/>
    <mergeCell ref="A1298:D1298"/>
    <mergeCell ref="E1298:G1298"/>
    <mergeCell ref="H1298:J1298"/>
    <mergeCell ref="A1299:D1299"/>
    <mergeCell ref="E1299:G1299"/>
    <mergeCell ref="H1299:J1299"/>
    <mergeCell ref="A1296:D1296"/>
    <mergeCell ref="E1296:G1296"/>
    <mergeCell ref="H1296:J1296"/>
    <mergeCell ref="A1305:J1305"/>
    <mergeCell ref="A1322:J1322"/>
    <mergeCell ref="A1327:C1328"/>
    <mergeCell ref="E1327:F1327"/>
    <mergeCell ref="G1327:J1327"/>
    <mergeCell ref="A1329:C1329"/>
    <mergeCell ref="G1333:H1333"/>
    <mergeCell ref="I1333:J1333"/>
    <mergeCell ref="G1335:H1335"/>
    <mergeCell ref="I1335:J1335"/>
    <mergeCell ref="A1324:J1324"/>
    <mergeCell ref="B1325:J1325"/>
    <mergeCell ref="G1337:H1337"/>
    <mergeCell ref="I1337:J1337"/>
    <mergeCell ref="G1330:H1330"/>
    <mergeCell ref="I1330:J1330"/>
    <mergeCell ref="A1336:C1336"/>
    <mergeCell ref="G1336:H1336"/>
    <mergeCell ref="I1336:J1336"/>
    <mergeCell ref="A1337:C1337"/>
    <mergeCell ref="A1334:C1334"/>
    <mergeCell ref="G1334:H1334"/>
    <mergeCell ref="I1334:J1334"/>
    <mergeCell ref="A1335:C1335"/>
    <mergeCell ref="A1332:C1332"/>
    <mergeCell ref="G1332:H1332"/>
    <mergeCell ref="I1332:J1332"/>
    <mergeCell ref="A1333:C1333"/>
    <mergeCell ref="I1331:J1331"/>
    <mergeCell ref="B1344:J1344"/>
    <mergeCell ref="A1346:D1346"/>
    <mergeCell ref="A1347:D1347"/>
    <mergeCell ref="H1364:J1364"/>
    <mergeCell ref="A1362:D1362"/>
    <mergeCell ref="E1357:G1357"/>
    <mergeCell ref="H1361:J1361"/>
    <mergeCell ref="E1362:G1362"/>
    <mergeCell ref="A1360:D1360"/>
    <mergeCell ref="A1355:D1355"/>
    <mergeCell ref="A1356:D1356"/>
    <mergeCell ref="A1353:D1353"/>
    <mergeCell ref="A1354:D1354"/>
    <mergeCell ref="E1346:G1346"/>
    <mergeCell ref="H1346:J1346"/>
    <mergeCell ref="E1353:G1353"/>
    <mergeCell ref="E1351:G1351"/>
    <mergeCell ref="H1351:J1351"/>
    <mergeCell ref="E1352:G1352"/>
    <mergeCell ref="H1352:J1352"/>
    <mergeCell ref="A1351:D1351"/>
    <mergeCell ref="A1352:D1352"/>
    <mergeCell ref="A1367:J1367"/>
    <mergeCell ref="A1365:D1365"/>
    <mergeCell ref="E1355:G1355"/>
    <mergeCell ref="H1355:J1355"/>
    <mergeCell ref="E1356:G1356"/>
    <mergeCell ref="H1356:J1356"/>
    <mergeCell ref="E1354:G1354"/>
    <mergeCell ref="H1354:J1354"/>
    <mergeCell ref="A1358:D1358"/>
    <mergeCell ref="E1358:G1358"/>
    <mergeCell ref="H1358:J1358"/>
    <mergeCell ref="E1347:G1347"/>
    <mergeCell ref="H1347:J1347"/>
    <mergeCell ref="E1348:G1348"/>
    <mergeCell ref="H1348:J1348"/>
    <mergeCell ref="A1348:D1348"/>
    <mergeCell ref="E1381:G1381"/>
    <mergeCell ref="H1381:J1381"/>
    <mergeCell ref="A1374:D1374"/>
    <mergeCell ref="E1374:G1374"/>
    <mergeCell ref="H1374:J1374"/>
    <mergeCell ref="A1375:D1375"/>
    <mergeCell ref="E1375:G1375"/>
    <mergeCell ref="H1375:J1375"/>
    <mergeCell ref="E1376:G1376"/>
    <mergeCell ref="H1376:J1376"/>
    <mergeCell ref="A1377:D1377"/>
    <mergeCell ref="E1377:G1377"/>
    <mergeCell ref="H1377:J1377"/>
    <mergeCell ref="A1378:D1378"/>
    <mergeCell ref="E1378:G1378"/>
    <mergeCell ref="H1378:J1378"/>
    <mergeCell ref="A1372:A1373"/>
    <mergeCell ref="B1372:J1373"/>
    <mergeCell ref="H1379:J1379"/>
    <mergeCell ref="A1421:D1421"/>
    <mergeCell ref="A1422:D1422"/>
    <mergeCell ref="E1421:G1421"/>
    <mergeCell ref="H1421:J1421"/>
    <mergeCell ref="E1422:G1422"/>
    <mergeCell ref="H1422:J1422"/>
    <mergeCell ref="A1419:D1419"/>
    <mergeCell ref="A1420:D1420"/>
    <mergeCell ref="A1425:D1425"/>
    <mergeCell ref="E1425:G1425"/>
    <mergeCell ref="H1425:J1425"/>
    <mergeCell ref="H1426:J1426"/>
    <mergeCell ref="E1419:G1419"/>
    <mergeCell ref="H1419:J1419"/>
    <mergeCell ref="E1384:G1384"/>
    <mergeCell ref="H1384:J1384"/>
    <mergeCell ref="A1385:D1385"/>
    <mergeCell ref="E1385:G1385"/>
    <mergeCell ref="H1385:J1385"/>
    <mergeCell ref="A1386:D1386"/>
    <mergeCell ref="E1386:G1386"/>
    <mergeCell ref="H1386:J1386"/>
    <mergeCell ref="A1387:D1387"/>
    <mergeCell ref="E1387:G1387"/>
    <mergeCell ref="H1387:J1387"/>
    <mergeCell ref="A1388:D1388"/>
    <mergeCell ref="E1388:G1388"/>
    <mergeCell ref="H1388:J1388"/>
    <mergeCell ref="A1426:D1426"/>
    <mergeCell ref="E1426:G1426"/>
    <mergeCell ref="A1423:D1423"/>
    <mergeCell ref="E1437:G1437"/>
    <mergeCell ref="H1437:J1437"/>
    <mergeCell ref="A1424:D1424"/>
    <mergeCell ref="E1438:G1438"/>
    <mergeCell ref="H1438:J1438"/>
    <mergeCell ref="E1423:G1423"/>
    <mergeCell ref="H1423:J1423"/>
    <mergeCell ref="E1424:G1424"/>
    <mergeCell ref="H1424:J1424"/>
    <mergeCell ref="E1442:G1442"/>
    <mergeCell ref="H1442:J1442"/>
    <mergeCell ref="A1443:D1443"/>
    <mergeCell ref="A1440:D1440"/>
    <mergeCell ref="E1440:G1440"/>
    <mergeCell ref="H1440:J1440"/>
    <mergeCell ref="A1441:D1441"/>
    <mergeCell ref="A1437:D1437"/>
    <mergeCell ref="A1438:D1438"/>
    <mergeCell ref="A1442:D1442"/>
    <mergeCell ref="I1458:J1458"/>
    <mergeCell ref="G1460:H1460"/>
    <mergeCell ref="I1460:J1460"/>
    <mergeCell ref="G1455:H1455"/>
    <mergeCell ref="I1455:J1455"/>
    <mergeCell ref="G1456:H1456"/>
    <mergeCell ref="I1456:J1456"/>
    <mergeCell ref="A1458:F1458"/>
    <mergeCell ref="A1460:F1460"/>
    <mergeCell ref="A1484:F1484"/>
    <mergeCell ref="G1484:H1484"/>
    <mergeCell ref="I1484:J1484"/>
    <mergeCell ref="G1480:H1480"/>
    <mergeCell ref="I1480:J1480"/>
    <mergeCell ref="H1439:J1439"/>
    <mergeCell ref="E1441:G1441"/>
    <mergeCell ref="H1441:J1441"/>
    <mergeCell ref="E1443:G1443"/>
    <mergeCell ref="H1444:J1444"/>
    <mergeCell ref="A1481:F1481"/>
    <mergeCell ref="G1481:H1481"/>
    <mergeCell ref="I1481:J1481"/>
    <mergeCell ref="A1482:F1482"/>
    <mergeCell ref="G1482:H1482"/>
    <mergeCell ref="I1482:J1482"/>
    <mergeCell ref="A1483:F1483"/>
    <mergeCell ref="G1483:H1483"/>
    <mergeCell ref="I1483:J1483"/>
    <mergeCell ref="I1467:J1467"/>
    <mergeCell ref="A1506:D1506"/>
    <mergeCell ref="E1506:G1506"/>
    <mergeCell ref="H1506:J1506"/>
    <mergeCell ref="H1510:J1510"/>
    <mergeCell ref="A1512:D1512"/>
    <mergeCell ref="E1512:G1512"/>
    <mergeCell ref="H1512:J1512"/>
    <mergeCell ref="H1509:J1509"/>
    <mergeCell ref="A1510:D1510"/>
    <mergeCell ref="A1503:D1503"/>
    <mergeCell ref="E1510:G1510"/>
    <mergeCell ref="A1504:D1504"/>
    <mergeCell ref="A1505:D1505"/>
    <mergeCell ref="E1505:G1505"/>
    <mergeCell ref="H1502:J1502"/>
    <mergeCell ref="A1455:F1455"/>
    <mergeCell ref="G1464:H1464"/>
    <mergeCell ref="I1464:J1464"/>
    <mergeCell ref="A1465:F1465"/>
    <mergeCell ref="G1465:H1465"/>
    <mergeCell ref="I1465:J1465"/>
    <mergeCell ref="A1466:F1466"/>
    <mergeCell ref="G1466:H1466"/>
    <mergeCell ref="I1466:J1466"/>
    <mergeCell ref="A1468:F1468"/>
    <mergeCell ref="G1468:H1468"/>
    <mergeCell ref="I1468:J1468"/>
    <mergeCell ref="A1469:F1469"/>
    <mergeCell ref="G1469:H1469"/>
    <mergeCell ref="I1469:J1469"/>
    <mergeCell ref="A1502:D1502"/>
    <mergeCell ref="G1458:H1458"/>
    <mergeCell ref="A1682:D1682"/>
    <mergeCell ref="B1690:J1690"/>
    <mergeCell ref="G1698:J1698"/>
    <mergeCell ref="C1699:F1699"/>
    <mergeCell ref="A1701:B1701"/>
    <mergeCell ref="A1685:J1685"/>
    <mergeCell ref="A1692:J1692"/>
    <mergeCell ref="G1699:J1699"/>
    <mergeCell ref="C1702:D1702"/>
    <mergeCell ref="E1702:F1702"/>
    <mergeCell ref="G1702:H1702"/>
    <mergeCell ref="A1554:D1554"/>
    <mergeCell ref="A1562:D1562"/>
    <mergeCell ref="E1555:F1555"/>
    <mergeCell ref="G1562:H1562"/>
    <mergeCell ref="I1562:J1562"/>
    <mergeCell ref="A1560:D1560"/>
    <mergeCell ref="G1569:H1569"/>
    <mergeCell ref="I1569:J1569"/>
    <mergeCell ref="G1567:H1567"/>
    <mergeCell ref="I1567:J1567"/>
    <mergeCell ref="A1555:D1555"/>
    <mergeCell ref="G1555:H1555"/>
    <mergeCell ref="I1555:J1555"/>
    <mergeCell ref="A1557:D1557"/>
    <mergeCell ref="G1557:H1557"/>
    <mergeCell ref="I1557:J1557"/>
    <mergeCell ref="A1558:D1558"/>
    <mergeCell ref="G1558:H1558"/>
    <mergeCell ref="I1558:J1558"/>
    <mergeCell ref="A1559:D1559"/>
    <mergeCell ref="G1559:H1559"/>
    <mergeCell ref="C1701:D1701"/>
    <mergeCell ref="E1701:F1701"/>
    <mergeCell ref="G1701:H1701"/>
    <mergeCell ref="I1701:J1701"/>
    <mergeCell ref="E1725:G1725"/>
    <mergeCell ref="H1725:J1725"/>
    <mergeCell ref="E1722:J1722"/>
    <mergeCell ref="A1724:D1724"/>
    <mergeCell ref="A1715:B1715"/>
    <mergeCell ref="C1715:D1715"/>
    <mergeCell ref="E1715:F1715"/>
    <mergeCell ref="G1715:H1715"/>
    <mergeCell ref="G1713:H1713"/>
    <mergeCell ref="I1713:J1713"/>
    <mergeCell ref="A1714:B1714"/>
    <mergeCell ref="E1724:G1724"/>
    <mergeCell ref="H1724:J1724"/>
    <mergeCell ref="C1714:D1714"/>
    <mergeCell ref="E1714:F1714"/>
    <mergeCell ref="G1714:H1714"/>
    <mergeCell ref="I1714:J1714"/>
    <mergeCell ref="E1734:G1734"/>
    <mergeCell ref="H1734:J1734"/>
    <mergeCell ref="E1735:G1735"/>
    <mergeCell ref="H1735:J1735"/>
    <mergeCell ref="C1710:D1710"/>
    <mergeCell ref="E1710:F1710"/>
    <mergeCell ref="G1710:H1710"/>
    <mergeCell ref="E1728:G1728"/>
    <mergeCell ref="H1728:J1728"/>
    <mergeCell ref="E1733:G1733"/>
    <mergeCell ref="H1733:J1733"/>
    <mergeCell ref="A1708:B1708"/>
    <mergeCell ref="A1709:B1709"/>
    <mergeCell ref="I1710:J1710"/>
    <mergeCell ref="A1711:B1711"/>
    <mergeCell ref="C1711:D1711"/>
    <mergeCell ref="E1711:F1711"/>
    <mergeCell ref="G1711:H1711"/>
    <mergeCell ref="I1711:J1711"/>
    <mergeCell ref="I1712:J1712"/>
    <mergeCell ref="A1713:B1713"/>
    <mergeCell ref="C1713:D1713"/>
    <mergeCell ref="E1713:F1713"/>
    <mergeCell ref="C1708:D1708"/>
    <mergeCell ref="E1708:F1708"/>
    <mergeCell ref="G1708:H1708"/>
    <mergeCell ref="I1708:J1708"/>
    <mergeCell ref="E1726:G1726"/>
    <mergeCell ref="H1726:J1726"/>
    <mergeCell ref="E1727:G1727"/>
    <mergeCell ref="H1727:J1727"/>
    <mergeCell ref="C1709:D1709"/>
    <mergeCell ref="B1737:J1737"/>
    <mergeCell ref="E1744:G1744"/>
    <mergeCell ref="H1744:J1744"/>
    <mergeCell ref="A1745:D1745"/>
    <mergeCell ref="D1755:E1755"/>
    <mergeCell ref="I1755:J1755"/>
    <mergeCell ref="D1756:E1756"/>
    <mergeCell ref="I1756:J1756"/>
    <mergeCell ref="A1734:D1734"/>
    <mergeCell ref="A1735:D1735"/>
    <mergeCell ref="E1745:G1745"/>
    <mergeCell ref="H1745:J1745"/>
    <mergeCell ref="A1732:D1732"/>
    <mergeCell ref="E1732:G1732"/>
    <mergeCell ref="H1732:J1732"/>
    <mergeCell ref="A1733:D1733"/>
    <mergeCell ref="A1730:D1730"/>
    <mergeCell ref="E1730:G1730"/>
    <mergeCell ref="H1730:J1730"/>
    <mergeCell ref="A1731:D1731"/>
    <mergeCell ref="E1731:G1731"/>
    <mergeCell ref="H1731:J1731"/>
    <mergeCell ref="A1746:D1746"/>
    <mergeCell ref="E1746:G1746"/>
    <mergeCell ref="H1746:J1746"/>
    <mergeCell ref="E1748:G1748"/>
    <mergeCell ref="H1748:J1748"/>
    <mergeCell ref="E1740:G1740"/>
    <mergeCell ref="H1740:J1740"/>
    <mergeCell ref="E1741:G1741"/>
    <mergeCell ref="H1741:J1741"/>
    <mergeCell ref="A1742:D1742"/>
    <mergeCell ref="A1747:D1747"/>
    <mergeCell ref="E1747:G1747"/>
    <mergeCell ref="H1747:J1747"/>
    <mergeCell ref="A1748:D1748"/>
    <mergeCell ref="D1763:E1763"/>
    <mergeCell ref="I1763:J1763"/>
    <mergeCell ref="D1767:E1767"/>
    <mergeCell ref="I1767:J1767"/>
    <mergeCell ref="A1757:C1757"/>
    <mergeCell ref="E1742:G1742"/>
    <mergeCell ref="D1761:E1761"/>
    <mergeCell ref="I1761:J1761"/>
    <mergeCell ref="D1762:E1762"/>
    <mergeCell ref="I1762:J1762"/>
    <mergeCell ref="A1739:D1740"/>
    <mergeCell ref="E1739:J1739"/>
    <mergeCell ref="A1741:D1741"/>
    <mergeCell ref="H1742:J1742"/>
    <mergeCell ref="D1759:E1759"/>
    <mergeCell ref="I1759:J1759"/>
    <mergeCell ref="D1760:E1760"/>
    <mergeCell ref="I1760:J1760"/>
    <mergeCell ref="A1743:D1743"/>
    <mergeCell ref="E1743:G1743"/>
    <mergeCell ref="H1743:J1743"/>
    <mergeCell ref="A1744:D1744"/>
    <mergeCell ref="D1757:E1757"/>
    <mergeCell ref="I1757:J1757"/>
    <mergeCell ref="D1758:E1758"/>
    <mergeCell ref="I1758:J1758"/>
    <mergeCell ref="A1753:B1753"/>
    <mergeCell ref="A1756:C1756"/>
    <mergeCell ref="B1751:J1751"/>
    <mergeCell ref="D1770:E1770"/>
    <mergeCell ref="I1770:J1770"/>
    <mergeCell ref="D1768:E1768"/>
    <mergeCell ref="I1768:J1768"/>
    <mergeCell ref="D1769:E1769"/>
    <mergeCell ref="I1769:J1769"/>
    <mergeCell ref="A1759:C1759"/>
    <mergeCell ref="A1760:C1760"/>
    <mergeCell ref="A1758:C1758"/>
    <mergeCell ref="I1764:J1764"/>
    <mergeCell ref="A1765:C1765"/>
    <mergeCell ref="D1765:E1765"/>
    <mergeCell ref="I1765:J1765"/>
    <mergeCell ref="A1761:C1761"/>
    <mergeCell ref="A1762:C1762"/>
    <mergeCell ref="A1763:C1763"/>
    <mergeCell ref="A1764:C1764"/>
    <mergeCell ref="D1764:E1764"/>
    <mergeCell ref="A1754:C1755"/>
    <mergeCell ref="D1754:J1754"/>
    <mergeCell ref="A1768:C1768"/>
    <mergeCell ref="A1769:C1769"/>
    <mergeCell ref="D1774:E1774"/>
    <mergeCell ref="I1774:J1774"/>
    <mergeCell ref="D1775:E1775"/>
    <mergeCell ref="I1775:J1775"/>
    <mergeCell ref="A1773:C1774"/>
    <mergeCell ref="D1773:J1773"/>
    <mergeCell ref="A1772:B1772"/>
    <mergeCell ref="A1775:C1775"/>
    <mergeCell ref="A1770:C1770"/>
    <mergeCell ref="D1779:E1779"/>
    <mergeCell ref="I1779:J1779"/>
    <mergeCell ref="A1766:C1766"/>
    <mergeCell ref="D1766:E1766"/>
    <mergeCell ref="I1766:J1766"/>
    <mergeCell ref="A1767:C1767"/>
    <mergeCell ref="D1776:E1776"/>
    <mergeCell ref="I1776:J1776"/>
    <mergeCell ref="D1777:E1777"/>
    <mergeCell ref="I1777:J1777"/>
    <mergeCell ref="A1778:C1778"/>
    <mergeCell ref="A1779:C1779"/>
    <mergeCell ref="A1776:C1776"/>
    <mergeCell ref="A1777:C1777"/>
    <mergeCell ref="D1780:E1780"/>
    <mergeCell ref="I1780:J1780"/>
    <mergeCell ref="D1781:E1781"/>
    <mergeCell ref="I1781:J1781"/>
    <mergeCell ref="A1782:C1782"/>
    <mergeCell ref="A1783:C1783"/>
    <mergeCell ref="D1778:E1778"/>
    <mergeCell ref="I1778:J1778"/>
    <mergeCell ref="D1782:E1782"/>
    <mergeCell ref="I1782:J1782"/>
    <mergeCell ref="A1786:C1786"/>
    <mergeCell ref="D1786:E1786"/>
    <mergeCell ref="A1780:C1780"/>
    <mergeCell ref="A1781:C1781"/>
    <mergeCell ref="D1783:E1783"/>
    <mergeCell ref="I1786:J1786"/>
    <mergeCell ref="A1787:C1787"/>
    <mergeCell ref="B1793:J1793"/>
    <mergeCell ref="A1794:B1794"/>
    <mergeCell ref="A1795:B1795"/>
    <mergeCell ref="A1796:B1796"/>
    <mergeCell ref="A1797:B1797"/>
    <mergeCell ref="C1799:F1799"/>
    <mergeCell ref="G1799:H1799"/>
    <mergeCell ref="I1799:J1799"/>
    <mergeCell ref="C1797:F1797"/>
    <mergeCell ref="G1797:H1797"/>
    <mergeCell ref="I1797:J1797"/>
    <mergeCell ref="C1798:F1798"/>
    <mergeCell ref="G1798:H1798"/>
    <mergeCell ref="I1798:J1798"/>
    <mergeCell ref="A1798:B1798"/>
    <mergeCell ref="A1799:B1799"/>
    <mergeCell ref="C1795:F1795"/>
    <mergeCell ref="G1795:H1795"/>
    <mergeCell ref="I1795:J1795"/>
    <mergeCell ref="C1796:F1796"/>
    <mergeCell ref="G1796:H1796"/>
    <mergeCell ref="I1796:J1796"/>
    <mergeCell ref="C1794:F1794"/>
    <mergeCell ref="G1794:H1794"/>
    <mergeCell ref="I1794:J1794"/>
    <mergeCell ref="G1810:H1810"/>
    <mergeCell ref="I1810:J1810"/>
    <mergeCell ref="C1807:F1807"/>
    <mergeCell ref="G1807:H1807"/>
    <mergeCell ref="I1807:J1807"/>
    <mergeCell ref="C1808:F1808"/>
    <mergeCell ref="A1810:B1810"/>
    <mergeCell ref="A1800:B1800"/>
    <mergeCell ref="A1801:B1801"/>
    <mergeCell ref="I1815:J1815"/>
    <mergeCell ref="A1806:B1806"/>
    <mergeCell ref="C1801:F1801"/>
    <mergeCell ref="G1801:H1801"/>
    <mergeCell ref="I1801:J1801"/>
    <mergeCell ref="C1802:F1802"/>
    <mergeCell ref="G1802:H1802"/>
    <mergeCell ref="I1802:J1802"/>
    <mergeCell ref="C1800:F1800"/>
    <mergeCell ref="G1800:H1800"/>
    <mergeCell ref="I1800:J1800"/>
    <mergeCell ref="A1802:B1802"/>
    <mergeCell ref="C1803:F1803"/>
    <mergeCell ref="G1803:H1803"/>
    <mergeCell ref="A1803:B1803"/>
    <mergeCell ref="A1805:B1805"/>
    <mergeCell ref="I1809:J1809"/>
    <mergeCell ref="C1810:F1810"/>
    <mergeCell ref="C1819:F1819"/>
    <mergeCell ref="G1819:H1819"/>
    <mergeCell ref="I1819:J1819"/>
    <mergeCell ref="C1820:F1820"/>
    <mergeCell ref="G1820:H1820"/>
    <mergeCell ref="I1804:J1804"/>
    <mergeCell ref="I1812:J1812"/>
    <mergeCell ref="C1809:F1809"/>
    <mergeCell ref="G1809:H1809"/>
    <mergeCell ref="A1809:B1809"/>
    <mergeCell ref="C1813:F1813"/>
    <mergeCell ref="G1813:H1813"/>
    <mergeCell ref="I1813:J1813"/>
    <mergeCell ref="C1814:F1814"/>
    <mergeCell ref="G1814:H1814"/>
    <mergeCell ref="I1814:J1814"/>
    <mergeCell ref="C1815:F1815"/>
    <mergeCell ref="A1808:B1808"/>
    <mergeCell ref="C1818:F1818"/>
    <mergeCell ref="G1818:H1818"/>
    <mergeCell ref="C1805:F1805"/>
    <mergeCell ref="G1805:H1805"/>
    <mergeCell ref="I1805:J1805"/>
    <mergeCell ref="C1806:F1806"/>
    <mergeCell ref="G1806:H1806"/>
    <mergeCell ref="I1806:J1806"/>
    <mergeCell ref="A1804:B1804"/>
    <mergeCell ref="C1811:F1811"/>
    <mergeCell ref="G1811:H1811"/>
    <mergeCell ref="I1811:J1811"/>
    <mergeCell ref="G1808:H1808"/>
    <mergeCell ref="I1808:J1808"/>
    <mergeCell ref="C1821:F1821"/>
    <mergeCell ref="G1821:H1821"/>
    <mergeCell ref="I1821:J1821"/>
    <mergeCell ref="I1818:J1818"/>
    <mergeCell ref="I1803:J1803"/>
    <mergeCell ref="C1804:F1804"/>
    <mergeCell ref="G1804:H1804"/>
    <mergeCell ref="C1812:F1812"/>
    <mergeCell ref="G1812:H1812"/>
    <mergeCell ref="A1807:B1807"/>
    <mergeCell ref="A1811:B1811"/>
    <mergeCell ref="G1815:H1815"/>
    <mergeCell ref="A1827:B1827"/>
    <mergeCell ref="A1815:B1815"/>
    <mergeCell ref="C1824:F1824"/>
    <mergeCell ref="G1824:H1824"/>
    <mergeCell ref="I1824:J1824"/>
    <mergeCell ref="A1824:B1824"/>
    <mergeCell ref="A1825:B1825"/>
    <mergeCell ref="A1812:B1812"/>
    <mergeCell ref="C1816:F1816"/>
    <mergeCell ref="G1816:H1816"/>
    <mergeCell ref="I1816:J1816"/>
    <mergeCell ref="A1813:B1813"/>
    <mergeCell ref="C1822:F1822"/>
    <mergeCell ref="G1822:H1822"/>
    <mergeCell ref="I1822:J1822"/>
    <mergeCell ref="A1819:B1819"/>
    <mergeCell ref="C1817:F1817"/>
    <mergeCell ref="G1817:H1817"/>
    <mergeCell ref="I1817:J1817"/>
    <mergeCell ref="A1820:B1820"/>
    <mergeCell ref="A1818:B1818"/>
    <mergeCell ref="I1820:J1820"/>
    <mergeCell ref="A1816:B1816"/>
    <mergeCell ref="A1817:B1817"/>
    <mergeCell ref="A1814:B1814"/>
    <mergeCell ref="C1829:F1829"/>
    <mergeCell ref="A1821:B1821"/>
    <mergeCell ref="C1830:F1830"/>
    <mergeCell ref="A1822:B1822"/>
    <mergeCell ref="C1831:F1831"/>
    <mergeCell ref="G1831:H1831"/>
    <mergeCell ref="I1831:J1831"/>
    <mergeCell ref="A1823:B1823"/>
    <mergeCell ref="A1826:B1826"/>
    <mergeCell ref="C1827:F1827"/>
    <mergeCell ref="G1827:H1827"/>
    <mergeCell ref="I1827:J1827"/>
    <mergeCell ref="A1828:B1828"/>
    <mergeCell ref="C1828:F1828"/>
    <mergeCell ref="G1828:H1828"/>
    <mergeCell ref="I1828:J1828"/>
    <mergeCell ref="A1829:B1829"/>
    <mergeCell ref="C1825:F1825"/>
    <mergeCell ref="G1825:H1825"/>
    <mergeCell ref="I1825:J1825"/>
    <mergeCell ref="A1830:B1830"/>
    <mergeCell ref="C1826:F1826"/>
    <mergeCell ref="G1826:H1826"/>
    <mergeCell ref="I1826:J1826"/>
    <mergeCell ref="A1831:B1831"/>
    <mergeCell ref="C1823:F1823"/>
    <mergeCell ref="G1823:H1823"/>
    <mergeCell ref="I1823:J1823"/>
    <mergeCell ref="C1837:F1837"/>
    <mergeCell ref="G1837:H1837"/>
    <mergeCell ref="I1837:J1837"/>
    <mergeCell ref="A1840:B1840"/>
    <mergeCell ref="C1838:F1838"/>
    <mergeCell ref="G1838:H1838"/>
    <mergeCell ref="I1838:J1838"/>
    <mergeCell ref="A1841:B1841"/>
    <mergeCell ref="C1836:F1836"/>
    <mergeCell ref="G1836:H1836"/>
    <mergeCell ref="I1836:J1836"/>
    <mergeCell ref="C1833:F1833"/>
    <mergeCell ref="G1833:H1833"/>
    <mergeCell ref="I1833:J1833"/>
    <mergeCell ref="C1835:F1835"/>
    <mergeCell ref="G1835:H1835"/>
    <mergeCell ref="I1835:J1835"/>
    <mergeCell ref="A1832:B1832"/>
    <mergeCell ref="A1833:B1833"/>
    <mergeCell ref="C1834:F1834"/>
    <mergeCell ref="G1834:H1834"/>
    <mergeCell ref="I1834:J1834"/>
    <mergeCell ref="C1832:F1832"/>
    <mergeCell ref="G1832:H1832"/>
    <mergeCell ref="I1832:J1832"/>
    <mergeCell ref="A1836:B1836"/>
    <mergeCell ref="G1829:H1829"/>
    <mergeCell ref="I1829:J1829"/>
    <mergeCell ref="G1830:H1830"/>
    <mergeCell ref="I1830:J1830"/>
    <mergeCell ref="A1839:B1839"/>
    <mergeCell ref="C1848:F1848"/>
    <mergeCell ref="G1848:H1848"/>
    <mergeCell ref="C1845:F1845"/>
    <mergeCell ref="G1845:H1845"/>
    <mergeCell ref="I1845:J1845"/>
    <mergeCell ref="A1837:B1837"/>
    <mergeCell ref="C1846:F1846"/>
    <mergeCell ref="G1846:H1846"/>
    <mergeCell ref="I1846:J1846"/>
    <mergeCell ref="A1842:B1842"/>
    <mergeCell ref="C1844:F1844"/>
    <mergeCell ref="G1844:H1844"/>
    <mergeCell ref="I1844:J1844"/>
    <mergeCell ref="C1841:F1841"/>
    <mergeCell ref="G1841:H1841"/>
    <mergeCell ref="I1841:J1841"/>
    <mergeCell ref="C1842:F1842"/>
    <mergeCell ref="G1842:H1842"/>
    <mergeCell ref="I1842:J1842"/>
    <mergeCell ref="C1839:F1839"/>
    <mergeCell ref="G1839:H1839"/>
    <mergeCell ref="I1839:J1839"/>
    <mergeCell ref="C1840:F1840"/>
    <mergeCell ref="G1840:H1840"/>
    <mergeCell ref="I1840:J1840"/>
    <mergeCell ref="A1846:B1846"/>
    <mergeCell ref="I1857:J1857"/>
    <mergeCell ref="I1848:J1848"/>
    <mergeCell ref="G1867:H1867"/>
    <mergeCell ref="I1867:J1867"/>
    <mergeCell ref="A1847:B1847"/>
    <mergeCell ref="C1858:F1858"/>
    <mergeCell ref="G1858:H1858"/>
    <mergeCell ref="I1858:J1858"/>
    <mergeCell ref="A1834:B1834"/>
    <mergeCell ref="C1855:F1855"/>
    <mergeCell ref="G1855:H1855"/>
    <mergeCell ref="I1855:J1855"/>
    <mergeCell ref="A1835:B1835"/>
    <mergeCell ref="C1856:F1856"/>
    <mergeCell ref="G1856:H1856"/>
    <mergeCell ref="I1856:J1856"/>
    <mergeCell ref="A1844:B1844"/>
    <mergeCell ref="C1853:F1853"/>
    <mergeCell ref="G1853:H1853"/>
    <mergeCell ref="I1853:J1853"/>
    <mergeCell ref="A1845:B1845"/>
    <mergeCell ref="C1854:F1854"/>
    <mergeCell ref="G1854:H1854"/>
    <mergeCell ref="I1854:J1854"/>
    <mergeCell ref="C1850:F1850"/>
    <mergeCell ref="G1850:H1850"/>
    <mergeCell ref="I1850:J1850"/>
    <mergeCell ref="A1838:B1838"/>
    <mergeCell ref="C1847:F1847"/>
    <mergeCell ref="A1843:B1843"/>
    <mergeCell ref="G1847:H1847"/>
    <mergeCell ref="I1847:J1847"/>
    <mergeCell ref="G1864:H1864"/>
    <mergeCell ref="I1864:J1864"/>
    <mergeCell ref="C1861:F1861"/>
    <mergeCell ref="G1861:H1861"/>
    <mergeCell ref="I1861:J1861"/>
    <mergeCell ref="C1862:F1862"/>
    <mergeCell ref="G1862:H1862"/>
    <mergeCell ref="I1862:J1862"/>
    <mergeCell ref="C1859:F1859"/>
    <mergeCell ref="G1859:H1859"/>
    <mergeCell ref="I1859:J1859"/>
    <mergeCell ref="A1852:B1852"/>
    <mergeCell ref="C1843:F1843"/>
    <mergeCell ref="G1843:H1843"/>
    <mergeCell ref="I1843:J1843"/>
    <mergeCell ref="A1856:B1856"/>
    <mergeCell ref="A1853:B1853"/>
    <mergeCell ref="C1851:F1851"/>
    <mergeCell ref="G1851:H1851"/>
    <mergeCell ref="I1851:J1851"/>
    <mergeCell ref="C1852:F1852"/>
    <mergeCell ref="G1852:H1852"/>
    <mergeCell ref="I1852:J1852"/>
    <mergeCell ref="C1849:F1849"/>
    <mergeCell ref="G1849:H1849"/>
    <mergeCell ref="I1849:J1849"/>
    <mergeCell ref="A1850:B1850"/>
    <mergeCell ref="A1848:B1848"/>
    <mergeCell ref="C1860:F1860"/>
    <mergeCell ref="G1860:H1860"/>
    <mergeCell ref="C1857:F1857"/>
    <mergeCell ref="G1857:H1857"/>
    <mergeCell ref="A169:D169"/>
    <mergeCell ref="A170:D170"/>
    <mergeCell ref="A171:D171"/>
    <mergeCell ref="A166:D166"/>
    <mergeCell ref="A167:D167"/>
    <mergeCell ref="C1877:F1877"/>
    <mergeCell ref="G1877:H1877"/>
    <mergeCell ref="I1877:J1877"/>
    <mergeCell ref="A1857:B1857"/>
    <mergeCell ref="A1858:B1858"/>
    <mergeCell ref="A1859:B1859"/>
    <mergeCell ref="A1860:B1860"/>
    <mergeCell ref="A1854:B1854"/>
    <mergeCell ref="C1875:F1875"/>
    <mergeCell ref="G1875:H1875"/>
    <mergeCell ref="I1875:J1875"/>
    <mergeCell ref="A1855:B1855"/>
    <mergeCell ref="C1876:F1876"/>
    <mergeCell ref="G1876:H1876"/>
    <mergeCell ref="I1876:J1876"/>
    <mergeCell ref="A1861:B1861"/>
    <mergeCell ref="A1862:B1862"/>
    <mergeCell ref="C1873:F1873"/>
    <mergeCell ref="G1873:H1873"/>
    <mergeCell ref="I1873:J1873"/>
    <mergeCell ref="A1876:B1876"/>
    <mergeCell ref="C1868:F1868"/>
    <mergeCell ref="G1868:H1868"/>
    <mergeCell ref="I1868:J1868"/>
    <mergeCell ref="A1869:B1869"/>
    <mergeCell ref="C1865:F1865"/>
    <mergeCell ref="G1865:H1865"/>
    <mergeCell ref="A85:J85"/>
    <mergeCell ref="A80:F80"/>
    <mergeCell ref="G80:J80"/>
    <mergeCell ref="A81:F81"/>
    <mergeCell ref="G81:J81"/>
    <mergeCell ref="B76:J76"/>
    <mergeCell ref="B78:J78"/>
    <mergeCell ref="B83:J83"/>
    <mergeCell ref="B70:J70"/>
    <mergeCell ref="B74:J74"/>
    <mergeCell ref="B65:J65"/>
    <mergeCell ref="B66:J66"/>
    <mergeCell ref="E68:J68"/>
    <mergeCell ref="A68:D68"/>
    <mergeCell ref="A172:D172"/>
    <mergeCell ref="A173:D173"/>
    <mergeCell ref="A164:D164"/>
    <mergeCell ref="A165:D165"/>
    <mergeCell ref="A133:J133"/>
    <mergeCell ref="A131:J131"/>
    <mergeCell ref="B132:J132"/>
    <mergeCell ref="B107:J107"/>
    <mergeCell ref="A113:J113"/>
    <mergeCell ref="A137:J137"/>
    <mergeCell ref="H169:J169"/>
    <mergeCell ref="A142:C142"/>
    <mergeCell ref="D142:F142"/>
    <mergeCell ref="G142:J142"/>
    <mergeCell ref="A143:C143"/>
    <mergeCell ref="E166:G166"/>
    <mergeCell ref="H166:J166"/>
    <mergeCell ref="E167:G167"/>
    <mergeCell ref="A174:D174"/>
    <mergeCell ref="A175:D175"/>
    <mergeCell ref="E180:G180"/>
    <mergeCell ref="E178:G178"/>
    <mergeCell ref="E182:G182"/>
    <mergeCell ref="A139:C139"/>
    <mergeCell ref="D139:F139"/>
    <mergeCell ref="G139:J139"/>
    <mergeCell ref="A140:C140"/>
    <mergeCell ref="A141:C141"/>
    <mergeCell ref="H182:J182"/>
    <mergeCell ref="G195:J195"/>
    <mergeCell ref="D152:F152"/>
    <mergeCell ref="G152:J152"/>
    <mergeCell ref="E170:G170"/>
    <mergeCell ref="H170:J170"/>
    <mergeCell ref="E171:G171"/>
    <mergeCell ref="H171:J171"/>
    <mergeCell ref="A144:J144"/>
    <mergeCell ref="D141:F141"/>
    <mergeCell ref="G141:J141"/>
    <mergeCell ref="A146:J146"/>
    <mergeCell ref="E168:G168"/>
    <mergeCell ref="H168:J168"/>
    <mergeCell ref="D140:F140"/>
    <mergeCell ref="G140:J140"/>
    <mergeCell ref="A153:C153"/>
    <mergeCell ref="A176:D176"/>
    <mergeCell ref="A177:D177"/>
    <mergeCell ref="A178:D178"/>
    <mergeCell ref="A179:D179"/>
    <mergeCell ref="A168:D168"/>
    <mergeCell ref="D196:F196"/>
    <mergeCell ref="G196:J196"/>
    <mergeCell ref="G194:J194"/>
    <mergeCell ref="A187:D187"/>
    <mergeCell ref="E187:G187"/>
    <mergeCell ref="H187:J187"/>
    <mergeCell ref="B190:J190"/>
    <mergeCell ref="A192:C192"/>
    <mergeCell ref="D192:F192"/>
    <mergeCell ref="G192:J192"/>
    <mergeCell ref="A185:D185"/>
    <mergeCell ref="E185:G185"/>
    <mergeCell ref="H185:J185"/>
    <mergeCell ref="A186:D186"/>
    <mergeCell ref="E186:G186"/>
    <mergeCell ref="H186:J186"/>
    <mergeCell ref="A193:C193"/>
    <mergeCell ref="D193:F193"/>
    <mergeCell ref="G193:J193"/>
    <mergeCell ref="A194:C194"/>
    <mergeCell ref="D194:F194"/>
    <mergeCell ref="A195:C195"/>
    <mergeCell ref="D195:F195"/>
    <mergeCell ref="A196:C196"/>
    <mergeCell ref="E210:F210"/>
    <mergeCell ref="G210:H210"/>
    <mergeCell ref="I210:J210"/>
    <mergeCell ref="A211:B211"/>
    <mergeCell ref="C211:D211"/>
    <mergeCell ref="E211:F211"/>
    <mergeCell ref="G211:H211"/>
    <mergeCell ref="I211:J211"/>
    <mergeCell ref="F205:J205"/>
    <mergeCell ref="B207:J207"/>
    <mergeCell ref="A209:B209"/>
    <mergeCell ref="C209:D209"/>
    <mergeCell ref="E209:F209"/>
    <mergeCell ref="G209:H209"/>
    <mergeCell ref="I209:J209"/>
    <mergeCell ref="B198:J198"/>
    <mergeCell ref="A200:E200"/>
    <mergeCell ref="F200:J200"/>
    <mergeCell ref="A201:E201"/>
    <mergeCell ref="F201:J201"/>
    <mergeCell ref="A202:E202"/>
    <mergeCell ref="F202:J202"/>
    <mergeCell ref="A210:B210"/>
    <mergeCell ref="C210:D210"/>
    <mergeCell ref="A203:E203"/>
    <mergeCell ref="F203:J203"/>
    <mergeCell ref="A204:E204"/>
    <mergeCell ref="F204:J204"/>
    <mergeCell ref="A205:E205"/>
    <mergeCell ref="E213:F213"/>
    <mergeCell ref="G213:H213"/>
    <mergeCell ref="I213:J213"/>
    <mergeCell ref="A214:B214"/>
    <mergeCell ref="C214:D214"/>
    <mergeCell ref="E214:F214"/>
    <mergeCell ref="G214:H214"/>
    <mergeCell ref="I214:J214"/>
    <mergeCell ref="A216:J216"/>
    <mergeCell ref="A220:J220"/>
    <mergeCell ref="B221:J221"/>
    <mergeCell ref="A213:B213"/>
    <mergeCell ref="C213:D213"/>
    <mergeCell ref="E270:G270"/>
    <mergeCell ref="H270:J270"/>
    <mergeCell ref="A271:D271"/>
    <mergeCell ref="E271:G271"/>
    <mergeCell ref="H271:J271"/>
    <mergeCell ref="A248:C248"/>
    <mergeCell ref="D248:E248"/>
    <mergeCell ref="F248:G248"/>
    <mergeCell ref="H248:J248"/>
    <mergeCell ref="A249:C249"/>
    <mergeCell ref="D249:E249"/>
    <mergeCell ref="F249:G249"/>
    <mergeCell ref="H249:J249"/>
    <mergeCell ref="D246:E246"/>
    <mergeCell ref="F246:G246"/>
    <mergeCell ref="H246:J246"/>
    <mergeCell ref="A247:C247"/>
    <mergeCell ref="D247:E247"/>
    <mergeCell ref="F247:G247"/>
    <mergeCell ref="A443:C444"/>
    <mergeCell ref="D443:F444"/>
    <mergeCell ref="G443:J443"/>
    <mergeCell ref="G444:H444"/>
    <mergeCell ref="I444:J444"/>
    <mergeCell ref="A441:C441"/>
    <mergeCell ref="D439:F439"/>
    <mergeCell ref="D440:F440"/>
    <mergeCell ref="D441:F441"/>
    <mergeCell ref="G439:H439"/>
    <mergeCell ref="G440:H440"/>
    <mergeCell ref="G441:H441"/>
    <mergeCell ref="I439:J439"/>
    <mergeCell ref="I441:J441"/>
    <mergeCell ref="A476:B476"/>
    <mergeCell ref="A479:B479"/>
    <mergeCell ref="E495:F495"/>
    <mergeCell ref="G495:H495"/>
    <mergeCell ref="I495:J495"/>
    <mergeCell ref="E494:F494"/>
    <mergeCell ref="I494:J494"/>
    <mergeCell ref="H466:J466"/>
    <mergeCell ref="A440:C440"/>
    <mergeCell ref="G494:H494"/>
    <mergeCell ref="B450:J450"/>
    <mergeCell ref="A452:F452"/>
    <mergeCell ref="G452:J452"/>
    <mergeCell ref="A445:C445"/>
    <mergeCell ref="D445:F445"/>
    <mergeCell ref="A484:J485"/>
    <mergeCell ref="A468:J468"/>
    <mergeCell ref="A470:J471"/>
    <mergeCell ref="A508:B508"/>
    <mergeCell ref="E509:F509"/>
    <mergeCell ref="G509:H509"/>
    <mergeCell ref="A516:J516"/>
    <mergeCell ref="A503:B503"/>
    <mergeCell ref="E503:F503"/>
    <mergeCell ref="G503:H503"/>
    <mergeCell ref="I503:J503"/>
    <mergeCell ref="A504:J504"/>
    <mergeCell ref="A505:B505"/>
    <mergeCell ref="A510:J510"/>
    <mergeCell ref="A511:B511"/>
    <mergeCell ref="E511:F511"/>
    <mergeCell ref="G511:H511"/>
    <mergeCell ref="I511:J511"/>
    <mergeCell ref="A512:B512"/>
    <mergeCell ref="E512:F512"/>
    <mergeCell ref="G512:H512"/>
    <mergeCell ref="I512:J512"/>
    <mergeCell ref="A513:B513"/>
    <mergeCell ref="E513:F513"/>
    <mergeCell ref="G513:H513"/>
    <mergeCell ref="I513:J513"/>
    <mergeCell ref="A514:B514"/>
    <mergeCell ref="E514:F514"/>
    <mergeCell ref="G514:H514"/>
    <mergeCell ref="I514:J514"/>
    <mergeCell ref="A515:B515"/>
    <mergeCell ref="E515:F515"/>
    <mergeCell ref="G515:H515"/>
    <mergeCell ref="I515:J515"/>
    <mergeCell ref="E499:F499"/>
    <mergeCell ref="G499:H499"/>
    <mergeCell ref="I499:J499"/>
    <mergeCell ref="A497:B497"/>
    <mergeCell ref="E497:F497"/>
    <mergeCell ref="I501:J501"/>
    <mergeCell ref="A500:B500"/>
    <mergeCell ref="A501:B501"/>
    <mergeCell ref="A502:B502"/>
    <mergeCell ref="I500:J500"/>
    <mergeCell ref="A529:J529"/>
    <mergeCell ref="B532:J532"/>
    <mergeCell ref="A534:A537"/>
    <mergeCell ref="B534:J534"/>
    <mergeCell ref="B535:B537"/>
    <mergeCell ref="C535:C537"/>
    <mergeCell ref="D535:D537"/>
    <mergeCell ref="E535:E537"/>
    <mergeCell ref="A521:B521"/>
    <mergeCell ref="E521:F521"/>
    <mergeCell ref="G521:H521"/>
    <mergeCell ref="I521:J521"/>
    <mergeCell ref="A522:H522"/>
    <mergeCell ref="I522:J522"/>
    <mergeCell ref="A519:B519"/>
    <mergeCell ref="E519:F519"/>
    <mergeCell ref="G519:H519"/>
    <mergeCell ref="I519:J519"/>
    <mergeCell ref="A520:B520"/>
    <mergeCell ref="E520:F520"/>
    <mergeCell ref="G520:H520"/>
    <mergeCell ref="I520:J520"/>
    <mergeCell ref="A544:J544"/>
    <mergeCell ref="A550:J550"/>
    <mergeCell ref="A554:J554"/>
    <mergeCell ref="A559:A562"/>
    <mergeCell ref="B559:J559"/>
    <mergeCell ref="B560:B562"/>
    <mergeCell ref="C560:C562"/>
    <mergeCell ref="D560:D562"/>
    <mergeCell ref="F535:F537"/>
    <mergeCell ref="G535:G537"/>
    <mergeCell ref="H535:H537"/>
    <mergeCell ref="I535:I537"/>
    <mergeCell ref="J535:J537"/>
    <mergeCell ref="A538:J538"/>
    <mergeCell ref="I591:J591"/>
    <mergeCell ref="A556:J557"/>
    <mergeCell ref="A581:J582"/>
    <mergeCell ref="A569:J569"/>
    <mergeCell ref="A575:J575"/>
    <mergeCell ref="A579:J579"/>
    <mergeCell ref="A584:J584"/>
    <mergeCell ref="B585:J585"/>
    <mergeCell ref="A587:B588"/>
    <mergeCell ref="C587:C588"/>
    <mergeCell ref="D587:D588"/>
    <mergeCell ref="E587:E588"/>
    <mergeCell ref="F587:F588"/>
    <mergeCell ref="F560:F562"/>
    <mergeCell ref="G560:G562"/>
    <mergeCell ref="H560:H562"/>
    <mergeCell ref="I560:I562"/>
    <mergeCell ref="J560:J562"/>
    <mergeCell ref="A563:J563"/>
    <mergeCell ref="G587:H588"/>
    <mergeCell ref="I587:J588"/>
    <mergeCell ref="A601:F601"/>
    <mergeCell ref="G601:J601"/>
    <mergeCell ref="A602:F602"/>
    <mergeCell ref="G602:J602"/>
    <mergeCell ref="B604:J604"/>
    <mergeCell ref="A606:D606"/>
    <mergeCell ref="E606:G606"/>
    <mergeCell ref="H606:J606"/>
    <mergeCell ref="A589:B589"/>
    <mergeCell ref="G589:H589"/>
    <mergeCell ref="I589:J589"/>
    <mergeCell ref="A590:B590"/>
    <mergeCell ref="G590:H590"/>
    <mergeCell ref="I590:J590"/>
    <mergeCell ref="A591:B591"/>
    <mergeCell ref="G591:H591"/>
    <mergeCell ref="B623:C623"/>
    <mergeCell ref="E623:F623"/>
    <mergeCell ref="G623:H623"/>
    <mergeCell ref="I623:J623"/>
    <mergeCell ref="I593:J593"/>
    <mergeCell ref="A595:J595"/>
    <mergeCell ref="B598:J598"/>
    <mergeCell ref="A600:F600"/>
    <mergeCell ref="G600:J600"/>
    <mergeCell ref="I619:J620"/>
    <mergeCell ref="A607:D607"/>
    <mergeCell ref="E607:G607"/>
    <mergeCell ref="H607:J607"/>
    <mergeCell ref="B621:C621"/>
    <mergeCell ref="E621:F621"/>
    <mergeCell ref="G621:H621"/>
    <mergeCell ref="I621:J621"/>
    <mergeCell ref="B622:C622"/>
    <mergeCell ref="E622:F622"/>
    <mergeCell ref="G622:H622"/>
    <mergeCell ref="I622:J622"/>
    <mergeCell ref="E620:F620"/>
    <mergeCell ref="G620:H620"/>
    <mergeCell ref="A612:D612"/>
    <mergeCell ref="E612:G612"/>
    <mergeCell ref="H612:J612"/>
    <mergeCell ref="B616:J616"/>
    <mergeCell ref="A617:B617"/>
    <mergeCell ref="A618:A620"/>
    <mergeCell ref="B618:J618"/>
    <mergeCell ref="B619:C620"/>
    <mergeCell ref="D619:D620"/>
    <mergeCell ref="E619:H619"/>
    <mergeCell ref="G629:H629"/>
    <mergeCell ref="I629:J629"/>
    <mergeCell ref="A634:J634"/>
    <mergeCell ref="A608:D608"/>
    <mergeCell ref="E608:G608"/>
    <mergeCell ref="H608:J608"/>
    <mergeCell ref="A609:D609"/>
    <mergeCell ref="E609:G609"/>
    <mergeCell ref="H609:J609"/>
    <mergeCell ref="B629:C629"/>
    <mergeCell ref="E629:F629"/>
    <mergeCell ref="B627:C627"/>
    <mergeCell ref="E627:F627"/>
    <mergeCell ref="A610:D610"/>
    <mergeCell ref="E610:G610"/>
    <mergeCell ref="H610:J610"/>
    <mergeCell ref="A611:D611"/>
    <mergeCell ref="E611:G611"/>
    <mergeCell ref="H611:J611"/>
    <mergeCell ref="G627:H627"/>
    <mergeCell ref="I627:J627"/>
    <mergeCell ref="B628:C628"/>
    <mergeCell ref="E628:F628"/>
    <mergeCell ref="G628:H628"/>
    <mergeCell ref="I628:J628"/>
    <mergeCell ref="B625:C625"/>
    <mergeCell ref="E625:F625"/>
    <mergeCell ref="G625:H625"/>
    <mergeCell ref="I625:J625"/>
    <mergeCell ref="B626:C626"/>
    <mergeCell ref="E626:F626"/>
    <mergeCell ref="G626:H626"/>
    <mergeCell ref="I626:J626"/>
    <mergeCell ref="B624:C624"/>
    <mergeCell ref="E624:F624"/>
    <mergeCell ref="G624:H624"/>
    <mergeCell ref="I624:J624"/>
    <mergeCell ref="A652:C652"/>
    <mergeCell ref="D652:E652"/>
    <mergeCell ref="F652:G652"/>
    <mergeCell ref="H652:J652"/>
    <mergeCell ref="A653:C653"/>
    <mergeCell ref="D653:E653"/>
    <mergeCell ref="F653:G653"/>
    <mergeCell ref="H653:J653"/>
    <mergeCell ref="F650:G650"/>
    <mergeCell ref="H650:J650"/>
    <mergeCell ref="A651:C651"/>
    <mergeCell ref="D651:E651"/>
    <mergeCell ref="F651:G651"/>
    <mergeCell ref="H651:J651"/>
    <mergeCell ref="B638:J638"/>
    <mergeCell ref="A640:F640"/>
    <mergeCell ref="G640:J640"/>
    <mergeCell ref="A644:J644"/>
    <mergeCell ref="B645:J645"/>
    <mergeCell ref="A650:C650"/>
    <mergeCell ref="D650:E650"/>
    <mergeCell ref="A641:F641"/>
    <mergeCell ref="G641:J641"/>
    <mergeCell ref="A642:F642"/>
    <mergeCell ref="G642:J642"/>
    <mergeCell ref="A647:J647"/>
    <mergeCell ref="H698:I698"/>
    <mergeCell ref="A696:B696"/>
    <mergeCell ref="F696:G696"/>
    <mergeCell ref="H696:I696"/>
    <mergeCell ref="A697:B697"/>
    <mergeCell ref="F697:G697"/>
    <mergeCell ref="H697:I697"/>
    <mergeCell ref="H693:I693"/>
    <mergeCell ref="A694:B694"/>
    <mergeCell ref="F694:G694"/>
    <mergeCell ref="H694:I694"/>
    <mergeCell ref="A695:B695"/>
    <mergeCell ref="F695:G695"/>
    <mergeCell ref="H695:I695"/>
    <mergeCell ref="G655:H655"/>
    <mergeCell ref="I655:J655"/>
    <mergeCell ref="A656:F656"/>
    <mergeCell ref="F690:I690"/>
    <mergeCell ref="A668:J668"/>
    <mergeCell ref="A658:F658"/>
    <mergeCell ref="A659:F659"/>
    <mergeCell ref="G656:H656"/>
    <mergeCell ref="G657:H657"/>
    <mergeCell ref="G658:H658"/>
    <mergeCell ref="G659:H659"/>
    <mergeCell ref="I656:J656"/>
    <mergeCell ref="I657:J657"/>
    <mergeCell ref="I658:J658"/>
    <mergeCell ref="I659:J659"/>
    <mergeCell ref="A661:J661"/>
    <mergeCell ref="D670:E670"/>
    <mergeCell ref="F670:G670"/>
    <mergeCell ref="H670:J670"/>
    <mergeCell ref="A671:C671"/>
    <mergeCell ref="D671:E671"/>
    <mergeCell ref="F671:G671"/>
    <mergeCell ref="H671:J671"/>
    <mergeCell ref="A672:C672"/>
    <mergeCell ref="A717:D717"/>
    <mergeCell ref="E717:G717"/>
    <mergeCell ref="H717:J717"/>
    <mergeCell ref="A714:D714"/>
    <mergeCell ref="D773:E773"/>
    <mergeCell ref="I773:J773"/>
    <mergeCell ref="A763:D763"/>
    <mergeCell ref="E763:G763"/>
    <mergeCell ref="H763:J763"/>
    <mergeCell ref="A764:D764"/>
    <mergeCell ref="E764:G764"/>
    <mergeCell ref="H764:J764"/>
    <mergeCell ref="A724:D726"/>
    <mergeCell ref="E724:J724"/>
    <mergeCell ref="E725:G726"/>
    <mergeCell ref="H725:J726"/>
    <mergeCell ref="E727:G727"/>
    <mergeCell ref="H727:J727"/>
    <mergeCell ref="A747:D749"/>
    <mergeCell ref="E747:J747"/>
    <mergeCell ref="A731:J731"/>
    <mergeCell ref="E748:G749"/>
    <mergeCell ref="A698:B698"/>
    <mergeCell ref="F698:G698"/>
    <mergeCell ref="H748:J749"/>
    <mergeCell ref="A751:D751"/>
    <mergeCell ref="A729:D729"/>
    <mergeCell ref="E729:G729"/>
    <mergeCell ref="H729:J729"/>
    <mergeCell ref="E751:G751"/>
    <mergeCell ref="A715:D715"/>
    <mergeCell ref="A716:D716"/>
    <mergeCell ref="E716:G716"/>
    <mergeCell ref="H716:J716"/>
    <mergeCell ref="H751:J751"/>
    <mergeCell ref="A727:D727"/>
    <mergeCell ref="A728:D728"/>
    <mergeCell ref="E728:G728"/>
    <mergeCell ref="H728:J728"/>
    <mergeCell ref="A736:D738"/>
    <mergeCell ref="E736:J736"/>
    <mergeCell ref="A750:D750"/>
    <mergeCell ref="E750:G750"/>
    <mergeCell ref="H750:J750"/>
    <mergeCell ref="A739:D739"/>
    <mergeCell ref="E739:G739"/>
    <mergeCell ref="H739:J739"/>
    <mergeCell ref="E741:G741"/>
    <mergeCell ref="H741:J741"/>
    <mergeCell ref="E740:G740"/>
    <mergeCell ref="A733:J733"/>
    <mergeCell ref="A778:C778"/>
    <mergeCell ref="D778:E778"/>
    <mergeCell ref="I778:J778"/>
    <mergeCell ref="A779:C779"/>
    <mergeCell ref="D779:E779"/>
    <mergeCell ref="I779:J779"/>
    <mergeCell ref="A776:C776"/>
    <mergeCell ref="D776:E776"/>
    <mergeCell ref="I776:J776"/>
    <mergeCell ref="A777:C777"/>
    <mergeCell ref="D777:E777"/>
    <mergeCell ref="I777:J777"/>
    <mergeCell ref="A774:C774"/>
    <mergeCell ref="D774:E774"/>
    <mergeCell ref="I774:J774"/>
    <mergeCell ref="A775:C775"/>
    <mergeCell ref="A753:J753"/>
    <mergeCell ref="H762:J762"/>
    <mergeCell ref="F771:F772"/>
    <mergeCell ref="G771:G772"/>
    <mergeCell ref="D775:E775"/>
    <mergeCell ref="E858:G858"/>
    <mergeCell ref="H858:J858"/>
    <mergeCell ref="E859:G859"/>
    <mergeCell ref="D789:E789"/>
    <mergeCell ref="F789:H789"/>
    <mergeCell ref="I789:J789"/>
    <mergeCell ref="A790:C790"/>
    <mergeCell ref="D790:E790"/>
    <mergeCell ref="F790:H790"/>
    <mergeCell ref="I790:J790"/>
    <mergeCell ref="H805:I805"/>
    <mergeCell ref="A807:J807"/>
    <mergeCell ref="B812:J812"/>
    <mergeCell ref="A814:G814"/>
    <mergeCell ref="H814:J814"/>
    <mergeCell ref="A803:B803"/>
    <mergeCell ref="C803:D803"/>
    <mergeCell ref="F803:G803"/>
    <mergeCell ref="H803:I803"/>
    <mergeCell ref="A804:B804"/>
    <mergeCell ref="C804:D804"/>
    <mergeCell ref="F804:G804"/>
    <mergeCell ref="H804:I804"/>
    <mergeCell ref="B799:J799"/>
    <mergeCell ref="A801:B802"/>
    <mergeCell ref="C801:D802"/>
    <mergeCell ref="A858:D858"/>
    <mergeCell ref="A859:D859"/>
    <mergeCell ref="A854:D854"/>
    <mergeCell ref="A855:D855"/>
    <mergeCell ref="E855:G855"/>
    <mergeCell ref="H855:J855"/>
    <mergeCell ref="B847:J847"/>
    <mergeCell ref="A849:D849"/>
    <mergeCell ref="A850:D850"/>
    <mergeCell ref="A851:D851"/>
    <mergeCell ref="A852:D852"/>
    <mergeCell ref="A853:D853"/>
    <mergeCell ref="A856:D856"/>
    <mergeCell ref="A857:D857"/>
    <mergeCell ref="E850:G850"/>
    <mergeCell ref="H850:J850"/>
    <mergeCell ref="E851:G851"/>
    <mergeCell ref="H851:J851"/>
    <mergeCell ref="G836:H836"/>
    <mergeCell ref="I836:J836"/>
    <mergeCell ref="I837:J837"/>
    <mergeCell ref="G839:H839"/>
    <mergeCell ref="E849:G849"/>
    <mergeCell ref="H849:J849"/>
    <mergeCell ref="I839:J839"/>
    <mergeCell ref="E840:F840"/>
    <mergeCell ref="A842:J842"/>
    <mergeCell ref="E837:F837"/>
    <mergeCell ref="G837:H837"/>
    <mergeCell ref="E852:G852"/>
    <mergeCell ref="H852:J852"/>
    <mergeCell ref="E853:G853"/>
    <mergeCell ref="H853:J853"/>
    <mergeCell ref="A837:B840"/>
    <mergeCell ref="C837:D840"/>
    <mergeCell ref="H859:J859"/>
    <mergeCell ref="E838:F838"/>
    <mergeCell ref="H857:J857"/>
    <mergeCell ref="G840:H840"/>
    <mergeCell ref="I840:J840"/>
    <mergeCell ref="E854:G854"/>
    <mergeCell ref="H854:J854"/>
    <mergeCell ref="I999:J999"/>
    <mergeCell ref="C1000:D1000"/>
    <mergeCell ref="E1000:F1000"/>
    <mergeCell ref="G1000:H1000"/>
    <mergeCell ref="E998:F998"/>
    <mergeCell ref="G998:H998"/>
    <mergeCell ref="I998:J998"/>
    <mergeCell ref="A978:D978"/>
    <mergeCell ref="E978:G978"/>
    <mergeCell ref="H978:J978"/>
    <mergeCell ref="A870:D870"/>
    <mergeCell ref="E870:G870"/>
    <mergeCell ref="H870:J870"/>
    <mergeCell ref="A871:D871"/>
    <mergeCell ref="E871:G871"/>
    <mergeCell ref="H871:J871"/>
    <mergeCell ref="A979:D979"/>
    <mergeCell ref="A965:C965"/>
    <mergeCell ref="D965:E965"/>
    <mergeCell ref="I965:J965"/>
    <mergeCell ref="D953:E953"/>
    <mergeCell ref="I953:J953"/>
    <mergeCell ref="E979:G979"/>
    <mergeCell ref="A980:D980"/>
    <mergeCell ref="E980:G980"/>
    <mergeCell ref="D954:E954"/>
    <mergeCell ref="I954:J954"/>
    <mergeCell ref="D955:E955"/>
    <mergeCell ref="I955:J955"/>
    <mergeCell ref="A928:G928"/>
    <mergeCell ref="H932:J932"/>
    <mergeCell ref="A1010:B1010"/>
    <mergeCell ref="A1012:B1012"/>
    <mergeCell ref="A1016:B1016"/>
    <mergeCell ref="C1007:D1007"/>
    <mergeCell ref="E1007:F1007"/>
    <mergeCell ref="G1007:H1007"/>
    <mergeCell ref="I1007:J1007"/>
    <mergeCell ref="A1008:B1008"/>
    <mergeCell ref="C1008:D1008"/>
    <mergeCell ref="E1008:F1008"/>
    <mergeCell ref="G1008:H1008"/>
    <mergeCell ref="I1008:J1008"/>
    <mergeCell ref="C996:F996"/>
    <mergeCell ref="G996:J996"/>
    <mergeCell ref="A1002:B1002"/>
    <mergeCell ref="A1003:B1003"/>
    <mergeCell ref="A1004:B1004"/>
    <mergeCell ref="A1005:B1005"/>
    <mergeCell ref="A1011:B1011"/>
    <mergeCell ref="A1006:B1006"/>
    <mergeCell ref="G1009:H1009"/>
    <mergeCell ref="C1004:D1004"/>
    <mergeCell ref="E1004:F1004"/>
    <mergeCell ref="G1004:H1004"/>
    <mergeCell ref="I1004:J1004"/>
    <mergeCell ref="I1000:J1000"/>
    <mergeCell ref="G1031:H1031"/>
    <mergeCell ref="I1031:J1031"/>
    <mergeCell ref="A1091:D1091"/>
    <mergeCell ref="E1091:G1091"/>
    <mergeCell ref="H1091:J1091"/>
    <mergeCell ref="A1092:D1092"/>
    <mergeCell ref="A1088:D1088"/>
    <mergeCell ref="A1089:D1089"/>
    <mergeCell ref="B1038:J1038"/>
    <mergeCell ref="A1040:B1040"/>
    <mergeCell ref="A1033:J1033"/>
    <mergeCell ref="A1028:B1028"/>
    <mergeCell ref="C1028:D1028"/>
    <mergeCell ref="A1195:D1195"/>
    <mergeCell ref="E1195:G1195"/>
    <mergeCell ref="H1195:J1195"/>
    <mergeCell ref="A1183:D1183"/>
    <mergeCell ref="A1184:D1184"/>
    <mergeCell ref="A1188:D1188"/>
    <mergeCell ref="A1189:D1189"/>
    <mergeCell ref="A1190:D1190"/>
    <mergeCell ref="A1191:D1191"/>
    <mergeCell ref="A1185:D1185"/>
    <mergeCell ref="A1186:D1186"/>
    <mergeCell ref="A1187:D1187"/>
    <mergeCell ref="A1192:D1192"/>
    <mergeCell ref="A1193:D1193"/>
    <mergeCell ref="E1193:G1193"/>
    <mergeCell ref="H1193:J1193"/>
    <mergeCell ref="A1177:J1177"/>
    <mergeCell ref="B1181:J1181"/>
    <mergeCell ref="E1191:G1191"/>
    <mergeCell ref="A1201:J1201"/>
    <mergeCell ref="B1205:J1205"/>
    <mergeCell ref="A1207:D1209"/>
    <mergeCell ref="E1207:G1207"/>
    <mergeCell ref="H1207:J1207"/>
    <mergeCell ref="E1208:G1208"/>
    <mergeCell ref="H1208:J1208"/>
    <mergeCell ref="A1198:D1198"/>
    <mergeCell ref="E1198:G1198"/>
    <mergeCell ref="H1198:J1198"/>
    <mergeCell ref="A1199:D1199"/>
    <mergeCell ref="E1199:G1199"/>
    <mergeCell ref="H1199:J1199"/>
    <mergeCell ref="A1196:D1196"/>
    <mergeCell ref="E1196:G1196"/>
    <mergeCell ref="H1196:J1196"/>
    <mergeCell ref="A1197:D1197"/>
    <mergeCell ref="E1197:G1197"/>
    <mergeCell ref="H1197:J1197"/>
    <mergeCell ref="A1203:J1203"/>
    <mergeCell ref="B1260:J1260"/>
    <mergeCell ref="A1248:D1248"/>
    <mergeCell ref="A1249:D1249"/>
    <mergeCell ref="A1250:D1250"/>
    <mergeCell ref="A1251:D1251"/>
    <mergeCell ref="A1252:D1252"/>
    <mergeCell ref="A1253:D1253"/>
    <mergeCell ref="D1265:E1265"/>
    <mergeCell ref="F1265:G1265"/>
    <mergeCell ref="H1265:J1265"/>
    <mergeCell ref="A1262:C1263"/>
    <mergeCell ref="D1262:G1262"/>
    <mergeCell ref="H1262:J1263"/>
    <mergeCell ref="A1264:C1264"/>
    <mergeCell ref="A1265:C1265"/>
    <mergeCell ref="D1264:E1264"/>
    <mergeCell ref="F1264:G1264"/>
    <mergeCell ref="H1264:J1264"/>
    <mergeCell ref="C1278:D1278"/>
    <mergeCell ref="E1278:F1278"/>
    <mergeCell ref="G1278:H1278"/>
    <mergeCell ref="I1278:J1278"/>
    <mergeCell ref="A1267:C1267"/>
    <mergeCell ref="D1266:E1266"/>
    <mergeCell ref="F1266:G1266"/>
    <mergeCell ref="A1269:C1269"/>
    <mergeCell ref="D1269:E1269"/>
    <mergeCell ref="F1269:G1269"/>
    <mergeCell ref="H1269:J1269"/>
    <mergeCell ref="A1270:C1270"/>
    <mergeCell ref="D1270:E1270"/>
    <mergeCell ref="F1270:G1270"/>
    <mergeCell ref="H1270:J1270"/>
    <mergeCell ref="A1276:B1278"/>
    <mergeCell ref="C1276:F1276"/>
    <mergeCell ref="G1276:J1276"/>
    <mergeCell ref="C1277:F1277"/>
    <mergeCell ref="A1275:B1275"/>
    <mergeCell ref="G1277:J1277"/>
    <mergeCell ref="H1266:J1266"/>
    <mergeCell ref="D1267:E1267"/>
    <mergeCell ref="F1267:G1267"/>
    <mergeCell ref="H1267:J1267"/>
    <mergeCell ref="A1268:C1268"/>
    <mergeCell ref="D1268:E1268"/>
    <mergeCell ref="F1268:G1268"/>
    <mergeCell ref="H1268:J1268"/>
    <mergeCell ref="A1266:C1266"/>
    <mergeCell ref="A1281:B1281"/>
    <mergeCell ref="A1282:B1282"/>
    <mergeCell ref="C1282:D1282"/>
    <mergeCell ref="E1282:F1282"/>
    <mergeCell ref="G1282:H1282"/>
    <mergeCell ref="I1282:J1282"/>
    <mergeCell ref="D1271:E1271"/>
    <mergeCell ref="F1271:G1271"/>
    <mergeCell ref="H1271:J1271"/>
    <mergeCell ref="A1272:C1272"/>
    <mergeCell ref="D1272:E1272"/>
    <mergeCell ref="F1272:G1272"/>
    <mergeCell ref="H1272:J1272"/>
    <mergeCell ref="C1281:D1281"/>
    <mergeCell ref="E1281:F1281"/>
    <mergeCell ref="G1281:H1281"/>
    <mergeCell ref="I1281:J1281"/>
    <mergeCell ref="A1271:C1271"/>
    <mergeCell ref="A1279:B1279"/>
    <mergeCell ref="A1280:B1280"/>
    <mergeCell ref="A1273:C1273"/>
    <mergeCell ref="D1273:E1273"/>
    <mergeCell ref="F1273:G1273"/>
    <mergeCell ref="H1273:J1273"/>
    <mergeCell ref="C1279:D1279"/>
    <mergeCell ref="E1279:F1279"/>
    <mergeCell ref="G1279:H1279"/>
    <mergeCell ref="I1279:J1279"/>
    <mergeCell ref="C1280:D1280"/>
    <mergeCell ref="E1280:F1280"/>
    <mergeCell ref="G1280:H1280"/>
    <mergeCell ref="I1280:J1280"/>
    <mergeCell ref="A1283:B1283"/>
    <mergeCell ref="C1283:D1283"/>
    <mergeCell ref="E1283:F1283"/>
    <mergeCell ref="G1283:H1283"/>
    <mergeCell ref="I1283:J1283"/>
    <mergeCell ref="A1284:B1284"/>
    <mergeCell ref="C1284:D1284"/>
    <mergeCell ref="E1284:F1284"/>
    <mergeCell ref="G1284:H1284"/>
    <mergeCell ref="I1284:J1284"/>
    <mergeCell ref="A1361:D1361"/>
    <mergeCell ref="H1357:J1357"/>
    <mergeCell ref="H1362:J1362"/>
    <mergeCell ref="A1359:D1359"/>
    <mergeCell ref="E1361:G1361"/>
    <mergeCell ref="E1359:G1359"/>
    <mergeCell ref="H1359:J1359"/>
    <mergeCell ref="E1360:G1360"/>
    <mergeCell ref="H1360:J1360"/>
    <mergeCell ref="A1330:C1330"/>
    <mergeCell ref="A1331:C1331"/>
    <mergeCell ref="G1331:H1331"/>
    <mergeCell ref="A1287:B1287"/>
    <mergeCell ref="C1287:D1287"/>
    <mergeCell ref="E1287:F1287"/>
    <mergeCell ref="G1287:H1287"/>
    <mergeCell ref="I1287:J1287"/>
    <mergeCell ref="A1288:B1288"/>
    <mergeCell ref="C1288:D1288"/>
    <mergeCell ref="E1288:F1288"/>
    <mergeCell ref="G1288:H1288"/>
    <mergeCell ref="I1288:J1288"/>
    <mergeCell ref="A1300:D1300"/>
    <mergeCell ref="E1300:G1300"/>
    <mergeCell ref="H1300:J1300"/>
    <mergeCell ref="A1301:D1301"/>
    <mergeCell ref="E1301:G1301"/>
    <mergeCell ref="H1301:J1301"/>
    <mergeCell ref="A1285:B1285"/>
    <mergeCell ref="C1285:D1285"/>
    <mergeCell ref="E1285:F1285"/>
    <mergeCell ref="G1285:H1285"/>
    <mergeCell ref="I1285:J1285"/>
    <mergeCell ref="A1286:B1286"/>
    <mergeCell ref="C1286:D1286"/>
    <mergeCell ref="E1286:F1286"/>
    <mergeCell ref="G1286:H1286"/>
    <mergeCell ref="I1286:J1286"/>
    <mergeCell ref="E1365:G1365"/>
    <mergeCell ref="H1365:J1365"/>
    <mergeCell ref="A1363:D1363"/>
    <mergeCell ref="A1364:D1364"/>
    <mergeCell ref="E1363:G1363"/>
    <mergeCell ref="H1363:J1363"/>
    <mergeCell ref="E1364:G1364"/>
    <mergeCell ref="A1341:J1341"/>
    <mergeCell ref="A1339:J1339"/>
    <mergeCell ref="H1353:J1353"/>
    <mergeCell ref="A1349:D1349"/>
    <mergeCell ref="A1350:D1350"/>
    <mergeCell ref="E1349:G1349"/>
    <mergeCell ref="H1349:J1349"/>
    <mergeCell ref="E1350:G1350"/>
    <mergeCell ref="H1350:J1350"/>
    <mergeCell ref="A1397:D1397"/>
    <mergeCell ref="A1444:D1444"/>
    <mergeCell ref="B1433:J1433"/>
    <mergeCell ref="B1435:J1435"/>
    <mergeCell ref="A1439:D1439"/>
    <mergeCell ref="E1439:G1439"/>
    <mergeCell ref="G1553:H1553"/>
    <mergeCell ref="I1553:J1553"/>
    <mergeCell ref="E1554:F1554"/>
    <mergeCell ref="G1554:H1554"/>
    <mergeCell ref="I1554:J1554"/>
    <mergeCell ref="A1303:J1303"/>
    <mergeCell ref="B1308:J1308"/>
    <mergeCell ref="B1310:J1310"/>
    <mergeCell ref="A1311:J1311"/>
    <mergeCell ref="A1312:B1313"/>
    <mergeCell ref="C1312:D1312"/>
    <mergeCell ref="E1312:F1312"/>
    <mergeCell ref="G1312:H1312"/>
    <mergeCell ref="I1312:J1312"/>
    <mergeCell ref="A1541:D1541"/>
    <mergeCell ref="E1541:F1541"/>
    <mergeCell ref="G1541:H1541"/>
    <mergeCell ref="I1541:J1541"/>
    <mergeCell ref="A1543:J1543"/>
    <mergeCell ref="B1500:J1500"/>
    <mergeCell ref="A1472:J1472"/>
    <mergeCell ref="A1470:B1470"/>
    <mergeCell ref="A1456:F1456"/>
    <mergeCell ref="H1508:J1508"/>
    <mergeCell ref="A1509:D1509"/>
    <mergeCell ref="E1509:G1509"/>
    <mergeCell ref="A1570:D1570"/>
    <mergeCell ref="A1450:J1450"/>
    <mergeCell ref="B1451:J1451"/>
    <mergeCell ref="A1452:B1452"/>
    <mergeCell ref="A1453:F1454"/>
    <mergeCell ref="G1453:J1453"/>
    <mergeCell ref="G1454:H1454"/>
    <mergeCell ref="A1544:J1544"/>
    <mergeCell ref="H1505:J1505"/>
    <mergeCell ref="E1502:G1502"/>
    <mergeCell ref="G1534:H1534"/>
    <mergeCell ref="I1534:J1534"/>
    <mergeCell ref="E1507:G1507"/>
    <mergeCell ref="H1507:J1507"/>
    <mergeCell ref="G1531:H1531"/>
    <mergeCell ref="I1531:J1531"/>
    <mergeCell ref="E1532:F1532"/>
    <mergeCell ref="G1532:H1532"/>
    <mergeCell ref="I1532:J1532"/>
    <mergeCell ref="A1508:D1508"/>
    <mergeCell ref="E1508:G1508"/>
    <mergeCell ref="E1503:G1503"/>
    <mergeCell ref="H1503:J1503"/>
    <mergeCell ref="E1504:G1504"/>
    <mergeCell ref="H1504:J1504"/>
    <mergeCell ref="A1511:D1511"/>
    <mergeCell ref="E1511:G1511"/>
    <mergeCell ref="H1511:J1511"/>
    <mergeCell ref="A1530:D1531"/>
    <mergeCell ref="A1514:J1514"/>
    <mergeCell ref="B1523:J1523"/>
    <mergeCell ref="G1530:J1530"/>
    <mergeCell ref="E1578:F1578"/>
    <mergeCell ref="G1578:H1578"/>
    <mergeCell ref="I1578:J1578"/>
    <mergeCell ref="E1573:F1573"/>
    <mergeCell ref="G1573:H1573"/>
    <mergeCell ref="I1573:J1573"/>
    <mergeCell ref="E1560:F1560"/>
    <mergeCell ref="G1566:H1566"/>
    <mergeCell ref="I1566:J1566"/>
    <mergeCell ref="E1559:F1559"/>
    <mergeCell ref="G1565:H1565"/>
    <mergeCell ref="I1565:J1565"/>
    <mergeCell ref="A1564:D1564"/>
    <mergeCell ref="B1550:J1550"/>
    <mergeCell ref="A1546:J1546"/>
    <mergeCell ref="E1557:F1557"/>
    <mergeCell ref="E1558:F1558"/>
    <mergeCell ref="A1574:D1574"/>
    <mergeCell ref="A1575:D1575"/>
    <mergeCell ref="E1575:F1575"/>
    <mergeCell ref="G1575:H1575"/>
    <mergeCell ref="I1575:J1575"/>
    <mergeCell ref="E1561:F1561"/>
    <mergeCell ref="E1562:F1562"/>
    <mergeCell ref="I1559:J1559"/>
    <mergeCell ref="E1564:F1564"/>
    <mergeCell ref="E1565:F1565"/>
    <mergeCell ref="E1566:F1566"/>
    <mergeCell ref="E1568:F1568"/>
    <mergeCell ref="E1569:F1569"/>
    <mergeCell ref="A1567:D1567"/>
    <mergeCell ref="E1567:F1567"/>
    <mergeCell ref="D1588:D1592"/>
    <mergeCell ref="E1588:E1592"/>
    <mergeCell ref="F1588:F1592"/>
    <mergeCell ref="G1588:G1592"/>
    <mergeCell ref="H1588:H1592"/>
    <mergeCell ref="I1588:I1592"/>
    <mergeCell ref="J1588:J1592"/>
    <mergeCell ref="A1597:C1597"/>
    <mergeCell ref="A1552:D1553"/>
    <mergeCell ref="E1552:F1553"/>
    <mergeCell ref="G1552:J1552"/>
    <mergeCell ref="A1561:D1561"/>
    <mergeCell ref="G1561:H1561"/>
    <mergeCell ref="I1561:J1561"/>
    <mergeCell ref="A1579:B1579"/>
    <mergeCell ref="C1579:D1579"/>
    <mergeCell ref="E1579:F1579"/>
    <mergeCell ref="G1579:H1579"/>
    <mergeCell ref="I1579:J1579"/>
    <mergeCell ref="G1564:H1564"/>
    <mergeCell ref="I1564:J1564"/>
    <mergeCell ref="A1565:D1565"/>
    <mergeCell ref="A1566:D1566"/>
    <mergeCell ref="A1568:D1568"/>
    <mergeCell ref="G1568:H1568"/>
    <mergeCell ref="I1568:J1568"/>
    <mergeCell ref="A1578:B1578"/>
    <mergeCell ref="C1578:D1578"/>
    <mergeCell ref="A1569:D1569"/>
    <mergeCell ref="E1574:F1574"/>
    <mergeCell ref="G1574:H1574"/>
    <mergeCell ref="I1574:J1574"/>
    <mergeCell ref="A1591:C1591"/>
    <mergeCell ref="A1592:C1592"/>
    <mergeCell ref="A1593:C1593"/>
    <mergeCell ref="A1594:C1594"/>
    <mergeCell ref="A1595:C1595"/>
    <mergeCell ref="A1596:C1596"/>
    <mergeCell ref="A1641:C1641"/>
    <mergeCell ref="A1642:C1642"/>
    <mergeCell ref="E1570:F1570"/>
    <mergeCell ref="G1570:H1570"/>
    <mergeCell ref="I1570:J1570"/>
    <mergeCell ref="A1571:D1571"/>
    <mergeCell ref="E1571:F1571"/>
    <mergeCell ref="G1571:H1571"/>
    <mergeCell ref="A1606:C1606"/>
    <mergeCell ref="A1607:C1607"/>
    <mergeCell ref="E1580:F1580"/>
    <mergeCell ref="G1580:H1580"/>
    <mergeCell ref="I1580:J1580"/>
    <mergeCell ref="A1581:B1581"/>
    <mergeCell ref="C1581:D1581"/>
    <mergeCell ref="E1581:F1581"/>
    <mergeCell ref="G1581:H1581"/>
    <mergeCell ref="I1581:J1581"/>
    <mergeCell ref="A1586:B1586"/>
    <mergeCell ref="A1587:C1588"/>
    <mergeCell ref="A1589:C1589"/>
    <mergeCell ref="A1590:C1590"/>
    <mergeCell ref="B1584:J1584"/>
    <mergeCell ref="A1580:B1580"/>
    <mergeCell ref="C1580:D1580"/>
    <mergeCell ref="D1587:J1587"/>
    <mergeCell ref="A1640:C1640"/>
    <mergeCell ref="A1615:C1615"/>
    <mergeCell ref="A1616:C1616"/>
    <mergeCell ref="A1609:C1609"/>
    <mergeCell ref="A1610:C1610"/>
    <mergeCell ref="A1611:C1611"/>
    <mergeCell ref="A1612:C1612"/>
    <mergeCell ref="A1613:C1613"/>
    <mergeCell ref="A1614:C1614"/>
    <mergeCell ref="A1629:C1629"/>
    <mergeCell ref="A1630:C1630"/>
    <mergeCell ref="A1631:C1631"/>
    <mergeCell ref="A1598:C1598"/>
    <mergeCell ref="A1599:C1599"/>
    <mergeCell ref="A1600:C1600"/>
    <mergeCell ref="A1601:C1601"/>
    <mergeCell ref="A1602:C1602"/>
    <mergeCell ref="A1603:C1603"/>
    <mergeCell ref="A1604:C1604"/>
    <mergeCell ref="A1605:C1605"/>
    <mergeCell ref="A1608:C1608"/>
    <mergeCell ref="A1647:C1647"/>
    <mergeCell ref="A1648:C1648"/>
    <mergeCell ref="A1649:C1649"/>
    <mergeCell ref="A1650:C1650"/>
    <mergeCell ref="A1651:C1651"/>
    <mergeCell ref="A1652:C1652"/>
    <mergeCell ref="E1665:G1665"/>
    <mergeCell ref="H1665:J1665"/>
    <mergeCell ref="A1666:D1667"/>
    <mergeCell ref="A1668:D1669"/>
    <mergeCell ref="A1632:C1632"/>
    <mergeCell ref="A1626:B1626"/>
    <mergeCell ref="E1628:E1632"/>
    <mergeCell ref="F1628:F1632"/>
    <mergeCell ref="G1628:G1632"/>
    <mergeCell ref="H1628:H1632"/>
    <mergeCell ref="I1628:I1632"/>
    <mergeCell ref="A1633:C1633"/>
    <mergeCell ref="A1634:C1634"/>
    <mergeCell ref="A1627:C1628"/>
    <mergeCell ref="D1627:J1627"/>
    <mergeCell ref="D1628:D1632"/>
    <mergeCell ref="J1628:J1632"/>
    <mergeCell ref="A1643:C1643"/>
    <mergeCell ref="A1644:C1644"/>
    <mergeCell ref="A1645:C1645"/>
    <mergeCell ref="A1646:C1646"/>
    <mergeCell ref="A1635:C1635"/>
    <mergeCell ref="A1636:C1636"/>
    <mergeCell ref="A1637:C1637"/>
    <mergeCell ref="A1638:C1638"/>
    <mergeCell ref="A1639:C1639"/>
    <mergeCell ref="A1678:D1679"/>
    <mergeCell ref="A1680:D1681"/>
    <mergeCell ref="A1653:C1653"/>
    <mergeCell ref="A1654:C1654"/>
    <mergeCell ref="A1655:C1655"/>
    <mergeCell ref="A1656:C1656"/>
    <mergeCell ref="B1660:J1660"/>
    <mergeCell ref="A1662:D1665"/>
    <mergeCell ref="E1662:G1662"/>
    <mergeCell ref="H1662:J1662"/>
    <mergeCell ref="E1664:G1664"/>
    <mergeCell ref="H1664:J1664"/>
    <mergeCell ref="A1670:D1671"/>
    <mergeCell ref="A1672:D1673"/>
    <mergeCell ref="A1674:D1675"/>
    <mergeCell ref="A1676:D1677"/>
    <mergeCell ref="E1723:G1723"/>
    <mergeCell ref="H1723:J1723"/>
    <mergeCell ref="B1720:J1720"/>
    <mergeCell ref="A1722:D1723"/>
    <mergeCell ref="A1710:B1710"/>
    <mergeCell ref="G1707:H1707"/>
    <mergeCell ref="I1707:J1707"/>
    <mergeCell ref="A1704:B1704"/>
    <mergeCell ref="A1705:B1705"/>
    <mergeCell ref="E1709:F1709"/>
    <mergeCell ref="G1709:H1709"/>
    <mergeCell ref="I1709:J1709"/>
    <mergeCell ref="I1702:J1702"/>
    <mergeCell ref="C1703:D1703"/>
    <mergeCell ref="A1683:J1683"/>
    <mergeCell ref="B1688:J1688"/>
    <mergeCell ref="B1696:J1696"/>
    <mergeCell ref="A1712:B1712"/>
    <mergeCell ref="C1712:D1712"/>
    <mergeCell ref="E1712:F1712"/>
    <mergeCell ref="G1712:H1712"/>
    <mergeCell ref="A1702:B1702"/>
    <mergeCell ref="A1703:B1703"/>
    <mergeCell ref="C1704:D1704"/>
    <mergeCell ref="E1704:F1704"/>
    <mergeCell ref="G1704:H1704"/>
    <mergeCell ref="I1704:J1704"/>
    <mergeCell ref="C1705:D1705"/>
    <mergeCell ref="E1705:F1705"/>
    <mergeCell ref="G1705:H1705"/>
    <mergeCell ref="I1705:J1705"/>
    <mergeCell ref="A1698:B1700"/>
    <mergeCell ref="C1698:F1698"/>
    <mergeCell ref="C1706:D1706"/>
    <mergeCell ref="E1706:F1706"/>
    <mergeCell ref="G1706:H1706"/>
    <mergeCell ref="I1706:J1706"/>
    <mergeCell ref="C1707:D1707"/>
    <mergeCell ref="E1707:F1707"/>
    <mergeCell ref="A1706:B1706"/>
    <mergeCell ref="A1707:B1707"/>
    <mergeCell ref="E1703:F1703"/>
    <mergeCell ref="G1703:H1703"/>
    <mergeCell ref="I1703:J1703"/>
    <mergeCell ref="C1700:D1700"/>
    <mergeCell ref="E1700:F1700"/>
    <mergeCell ref="G1700:H1700"/>
    <mergeCell ref="I1700:J1700"/>
    <mergeCell ref="A1728:D1728"/>
    <mergeCell ref="A1729:D1729"/>
    <mergeCell ref="E1729:G1729"/>
    <mergeCell ref="I1715:J1715"/>
    <mergeCell ref="A1716:B1716"/>
    <mergeCell ref="C1716:D1716"/>
    <mergeCell ref="E1716:F1716"/>
    <mergeCell ref="G1716:H1716"/>
    <mergeCell ref="I1716:J1716"/>
    <mergeCell ref="D1787:E1787"/>
    <mergeCell ref="I1787:J1787"/>
    <mergeCell ref="H1729:J1729"/>
    <mergeCell ref="E869:G869"/>
    <mergeCell ref="H869:J869"/>
    <mergeCell ref="H884:J884"/>
    <mergeCell ref="H885:J885"/>
    <mergeCell ref="H886:J886"/>
    <mergeCell ref="H887:J887"/>
    <mergeCell ref="H888:J888"/>
    <mergeCell ref="I1783:J1783"/>
    <mergeCell ref="A1784:C1784"/>
    <mergeCell ref="D1784:E1784"/>
    <mergeCell ref="I1784:J1784"/>
    <mergeCell ref="A1785:C1785"/>
    <mergeCell ref="D1785:E1785"/>
    <mergeCell ref="I1785:J1785"/>
    <mergeCell ref="A886:D886"/>
    <mergeCell ref="A887:D887"/>
    <mergeCell ref="E886:G886"/>
    <mergeCell ref="A1725:D1725"/>
    <mergeCell ref="A1726:D1726"/>
    <mergeCell ref="A1727:D1727"/>
    <mergeCell ref="C1869:F1869"/>
    <mergeCell ref="G1869:H1869"/>
    <mergeCell ref="I1869:J1869"/>
    <mergeCell ref="A1849:B1849"/>
    <mergeCell ref="C1870:F1870"/>
    <mergeCell ref="G1870:H1870"/>
    <mergeCell ref="I1870:J1870"/>
    <mergeCell ref="A1867:B1867"/>
    <mergeCell ref="A1868:B1868"/>
    <mergeCell ref="C1867:F1867"/>
    <mergeCell ref="I1874:J1874"/>
    <mergeCell ref="A1863:B1863"/>
    <mergeCell ref="A1864:B1864"/>
    <mergeCell ref="C1871:F1871"/>
    <mergeCell ref="G1871:H1871"/>
    <mergeCell ref="I1871:J1871"/>
    <mergeCell ref="A1851:B1851"/>
    <mergeCell ref="C1872:F1872"/>
    <mergeCell ref="G1872:H1872"/>
    <mergeCell ref="G1874:H1874"/>
    <mergeCell ref="I1865:J1865"/>
    <mergeCell ref="C1866:F1866"/>
    <mergeCell ref="G1866:H1866"/>
    <mergeCell ref="I1866:J1866"/>
    <mergeCell ref="C1874:F1874"/>
    <mergeCell ref="C1863:F1863"/>
    <mergeCell ref="G1863:H1863"/>
    <mergeCell ref="I1863:J1863"/>
    <mergeCell ref="A1865:B1865"/>
    <mergeCell ref="A1866:B1866"/>
    <mergeCell ref="I1860:J1860"/>
    <mergeCell ref="C1864:F1864"/>
    <mergeCell ref="A1884:J1884"/>
    <mergeCell ref="A1877:B1877"/>
    <mergeCell ref="A1878:B1878"/>
    <mergeCell ref="C1878:F1878"/>
    <mergeCell ref="G1878:H1878"/>
    <mergeCell ref="I1878:J1878"/>
    <mergeCell ref="A1870:B1870"/>
    <mergeCell ref="A1871:B1871"/>
    <mergeCell ref="A1872:B1872"/>
    <mergeCell ref="A1873:B1873"/>
    <mergeCell ref="A1874:B1874"/>
    <mergeCell ref="A1875:B1875"/>
    <mergeCell ref="A1882:B1882"/>
    <mergeCell ref="C1882:F1882"/>
    <mergeCell ref="G1882:H1882"/>
    <mergeCell ref="I1882:J1882"/>
    <mergeCell ref="A1881:B1881"/>
    <mergeCell ref="C1881:F1881"/>
    <mergeCell ref="G1881:H1881"/>
    <mergeCell ref="I1881:J1881"/>
    <mergeCell ref="A1879:B1879"/>
    <mergeCell ref="C1879:F1879"/>
    <mergeCell ref="G1879:H1879"/>
    <mergeCell ref="I1879:J1879"/>
    <mergeCell ref="A1880:B1880"/>
    <mergeCell ref="C1880:F1880"/>
    <mergeCell ref="G1880:H1880"/>
    <mergeCell ref="I1880:J1880"/>
    <mergeCell ref="I1872:J1872"/>
    <mergeCell ref="A1788:C1788"/>
    <mergeCell ref="D1788:E1788"/>
    <mergeCell ref="I1788:J1788"/>
    <mergeCell ref="A1789:C1789"/>
    <mergeCell ref="D1789:E1789"/>
    <mergeCell ref="I1789:J1789"/>
    <mergeCell ref="A968:C968"/>
    <mergeCell ref="E888:G888"/>
    <mergeCell ref="H883:J883"/>
    <mergeCell ref="A820:J820"/>
    <mergeCell ref="A844:J844"/>
    <mergeCell ref="A877:J877"/>
    <mergeCell ref="A883:D883"/>
    <mergeCell ref="A884:D884"/>
    <mergeCell ref="A885:D885"/>
    <mergeCell ref="A971:J971"/>
    <mergeCell ref="B976:J976"/>
    <mergeCell ref="A967:C967"/>
    <mergeCell ref="D967:E967"/>
    <mergeCell ref="A888:D888"/>
    <mergeCell ref="E882:G882"/>
    <mergeCell ref="H882:J882"/>
    <mergeCell ref="A872:D872"/>
    <mergeCell ref="E872:G872"/>
    <mergeCell ref="H872:J872"/>
    <mergeCell ref="A873:D873"/>
    <mergeCell ref="E873:G873"/>
    <mergeCell ref="H873:J873"/>
    <mergeCell ref="D968:E968"/>
    <mergeCell ref="E897:G897"/>
    <mergeCell ref="H897:J897"/>
    <mergeCell ref="A898:D898"/>
    <mergeCell ref="E898:G898"/>
    <mergeCell ref="H898:J898"/>
    <mergeCell ref="A899:D899"/>
    <mergeCell ref="E899:G899"/>
    <mergeCell ref="H899:J899"/>
    <mergeCell ref="A900:D900"/>
    <mergeCell ref="E900:G900"/>
    <mergeCell ref="H900:J900"/>
    <mergeCell ref="D949:E949"/>
    <mergeCell ref="I949:J949"/>
    <mergeCell ref="A952:C952"/>
    <mergeCell ref="H922:J922"/>
    <mergeCell ref="H923:J923"/>
    <mergeCell ref="H916:J916"/>
    <mergeCell ref="H917:J917"/>
    <mergeCell ref="H918:J918"/>
    <mergeCell ref="H914:J914"/>
    <mergeCell ref="H915:J915"/>
    <mergeCell ref="A950:C950"/>
    <mergeCell ref="D950:E950"/>
    <mergeCell ref="I950:J950"/>
    <mergeCell ref="A951:C951"/>
    <mergeCell ref="A924:G924"/>
    <mergeCell ref="H928:J928"/>
    <mergeCell ref="H924:J924"/>
    <mergeCell ref="H925:J925"/>
    <mergeCell ref="H935:J935"/>
    <mergeCell ref="A927:B927"/>
    <mergeCell ref="I952:J952"/>
    <mergeCell ref="B909:J909"/>
    <mergeCell ref="A890:J890"/>
    <mergeCell ref="A969:C969"/>
    <mergeCell ref="D969:E969"/>
    <mergeCell ref="I969:J969"/>
    <mergeCell ref="I967:J967"/>
    <mergeCell ref="A966:C966"/>
    <mergeCell ref="D966:E966"/>
    <mergeCell ref="I966:J966"/>
    <mergeCell ref="A963:C963"/>
    <mergeCell ref="D963:E963"/>
    <mergeCell ref="I963:J963"/>
    <mergeCell ref="A964:C964"/>
    <mergeCell ref="D964:E964"/>
    <mergeCell ref="I964:J964"/>
    <mergeCell ref="A931:G931"/>
    <mergeCell ref="A932:G932"/>
    <mergeCell ref="A925:G925"/>
    <mergeCell ref="A933:G933"/>
    <mergeCell ref="I968:J968"/>
    <mergeCell ref="A954:C954"/>
    <mergeCell ref="A955:C955"/>
    <mergeCell ref="A956:C956"/>
    <mergeCell ref="A958:B958"/>
    <mergeCell ref="A959:C960"/>
    <mergeCell ref="D959:J959"/>
    <mergeCell ref="D962:E962"/>
    <mergeCell ref="I962:J962"/>
    <mergeCell ref="D960:E960"/>
    <mergeCell ref="D961:E961"/>
    <mergeCell ref="I961:J961"/>
    <mergeCell ref="A961:C961"/>
    <mergeCell ref="A962:C962"/>
    <mergeCell ref="A983:D983"/>
    <mergeCell ref="E983:G983"/>
    <mergeCell ref="H983:J983"/>
    <mergeCell ref="A984:D984"/>
    <mergeCell ref="E984:G984"/>
    <mergeCell ref="H984:J984"/>
    <mergeCell ref="A1009:B1009"/>
    <mergeCell ref="I1003:J1003"/>
    <mergeCell ref="C1001:D1001"/>
    <mergeCell ref="E1001:F1001"/>
    <mergeCell ref="G1001:H1001"/>
    <mergeCell ref="I1001:J1001"/>
    <mergeCell ref="C1002:D1002"/>
    <mergeCell ref="E1002:F1002"/>
    <mergeCell ref="G1002:H1002"/>
    <mergeCell ref="I1002:J1002"/>
    <mergeCell ref="C999:D999"/>
    <mergeCell ref="E999:F999"/>
    <mergeCell ref="G999:H999"/>
    <mergeCell ref="A657:F657"/>
    <mergeCell ref="A1474:J1474"/>
    <mergeCell ref="A1886:J1886"/>
    <mergeCell ref="A994:J994"/>
    <mergeCell ref="A1015:J1015"/>
    <mergeCell ref="A989:D989"/>
    <mergeCell ref="E989:G989"/>
    <mergeCell ref="H989:J989"/>
    <mergeCell ref="A985:D985"/>
    <mergeCell ref="A986:D986"/>
    <mergeCell ref="A987:D987"/>
    <mergeCell ref="A988:D988"/>
    <mergeCell ref="E985:G985"/>
    <mergeCell ref="E986:G986"/>
    <mergeCell ref="E987:G987"/>
    <mergeCell ref="E988:G988"/>
    <mergeCell ref="H985:J985"/>
    <mergeCell ref="H986:J986"/>
    <mergeCell ref="H987:J987"/>
    <mergeCell ref="H988:J988"/>
    <mergeCell ref="C1006:D1006"/>
    <mergeCell ref="A1152:B1153"/>
    <mergeCell ref="C1152:C1153"/>
    <mergeCell ref="D1152:D1153"/>
    <mergeCell ref="E1152:G1152"/>
    <mergeCell ref="H1152:J1152"/>
    <mergeCell ref="I1009:J1009"/>
    <mergeCell ref="C1005:D1005"/>
    <mergeCell ref="E1005:F1005"/>
    <mergeCell ref="G1005:H1005"/>
    <mergeCell ref="I1005:J1005"/>
    <mergeCell ref="A973:J973"/>
    <mergeCell ref="A676:F676"/>
    <mergeCell ref="G676:H676"/>
    <mergeCell ref="I676:J676"/>
    <mergeCell ref="A677:F677"/>
    <mergeCell ref="G677:H677"/>
    <mergeCell ref="I677:J677"/>
    <mergeCell ref="A678:F678"/>
    <mergeCell ref="G678:H678"/>
    <mergeCell ref="I678:J678"/>
    <mergeCell ref="A679:F679"/>
    <mergeCell ref="G679:H679"/>
    <mergeCell ref="I679:J679"/>
    <mergeCell ref="A680:J680"/>
    <mergeCell ref="D672:E672"/>
    <mergeCell ref="F672:G672"/>
    <mergeCell ref="H672:J672"/>
    <mergeCell ref="A673:C673"/>
    <mergeCell ref="D673:E673"/>
    <mergeCell ref="F673:G673"/>
    <mergeCell ref="H673:J673"/>
    <mergeCell ref="A1161:B1162"/>
    <mergeCell ref="A1166:B1167"/>
    <mergeCell ref="C1166:C1167"/>
    <mergeCell ref="D1166:D1167"/>
    <mergeCell ref="E1166:G1166"/>
    <mergeCell ref="H1166:J1166"/>
    <mergeCell ref="E1167:G1167"/>
    <mergeCell ref="H1167:J1167"/>
    <mergeCell ref="E1165:G1165"/>
    <mergeCell ref="E1161:G1161"/>
    <mergeCell ref="H1161:J1161"/>
    <mergeCell ref="E1162:G1162"/>
    <mergeCell ref="H1162:J1162"/>
    <mergeCell ref="A655:F655"/>
    <mergeCell ref="E1153:G1153"/>
    <mergeCell ref="H1153:J1153"/>
    <mergeCell ref="A670:C670"/>
    <mergeCell ref="C1157:C1158"/>
    <mergeCell ref="D1157:D1158"/>
    <mergeCell ref="E1157:G1157"/>
    <mergeCell ref="A1155:B1156"/>
    <mergeCell ref="C1155:C1156"/>
    <mergeCell ref="D1155:D1156"/>
    <mergeCell ref="E1155:G1155"/>
    <mergeCell ref="H1155:J1155"/>
    <mergeCell ref="E1156:G1156"/>
    <mergeCell ref="H1156:J1156"/>
    <mergeCell ref="A682:J682"/>
    <mergeCell ref="A675:F675"/>
    <mergeCell ref="G675:H675"/>
    <mergeCell ref="I675:J675"/>
    <mergeCell ref="A1150:B1151"/>
    <mergeCell ref="C1150:C1151"/>
    <mergeCell ref="D1150:D1151"/>
    <mergeCell ref="E1150:G1150"/>
    <mergeCell ref="H1150:J1150"/>
    <mergeCell ref="E1151:G1151"/>
    <mergeCell ref="H1151:J1151"/>
    <mergeCell ref="I1571:J1571"/>
    <mergeCell ref="A1572:D1572"/>
    <mergeCell ref="E1572:F1572"/>
    <mergeCell ref="G1572:H1572"/>
    <mergeCell ref="I1572:J1572"/>
    <mergeCell ref="A1573:D1573"/>
    <mergeCell ref="E1391:G1391"/>
    <mergeCell ref="H1391:J1391"/>
    <mergeCell ref="A1392:D1392"/>
    <mergeCell ref="E1392:G1392"/>
    <mergeCell ref="H1392:J1392"/>
    <mergeCell ref="A1393:D1393"/>
    <mergeCell ref="E1393:G1393"/>
    <mergeCell ref="H1393:J1393"/>
    <mergeCell ref="A1394:D1394"/>
    <mergeCell ref="E1394:G1394"/>
    <mergeCell ref="H1394:J1394"/>
    <mergeCell ref="G1538:H1538"/>
    <mergeCell ref="A1395:D1395"/>
    <mergeCell ref="E1395:G1395"/>
    <mergeCell ref="H1395:J1395"/>
    <mergeCell ref="H1170:J1170"/>
    <mergeCell ref="E1171:G1171"/>
    <mergeCell ref="H1171:J1171"/>
    <mergeCell ref="E1169:G1169"/>
    <mergeCell ref="A1376:D1376"/>
    <mergeCell ref="A1379:D1379"/>
    <mergeCell ref="E1379:G1379"/>
    <mergeCell ref="A1380:D1380"/>
    <mergeCell ref="E1380:G1380"/>
    <mergeCell ref="H1380:J1380"/>
    <mergeCell ref="A1381:D1381"/>
    <mergeCell ref="E1389:G1389"/>
    <mergeCell ref="H1389:J1389"/>
    <mergeCell ref="A1389:D1389"/>
    <mergeCell ref="A1382:D1382"/>
    <mergeCell ref="E1382:G1382"/>
    <mergeCell ref="H1382:J1382"/>
    <mergeCell ref="A1383:D1383"/>
    <mergeCell ref="E1383:G1383"/>
    <mergeCell ref="H1383:J1383"/>
    <mergeCell ref="A1384:D1384"/>
    <mergeCell ref="A1390:D1390"/>
    <mergeCell ref="E1390:G1390"/>
    <mergeCell ref="H1390:J1390"/>
    <mergeCell ref="A1391:D1391"/>
    <mergeCell ref="E1397:G1397"/>
    <mergeCell ref="H1397:J1397"/>
    <mergeCell ref="A1404:D1404"/>
    <mergeCell ref="E1404:G1404"/>
    <mergeCell ref="H1404:J1404"/>
    <mergeCell ref="A1405:D1405"/>
    <mergeCell ref="E1405:G1405"/>
    <mergeCell ref="H1405:J1405"/>
    <mergeCell ref="A1406:D1406"/>
    <mergeCell ref="E1406:G1406"/>
    <mergeCell ref="H1406:J1406"/>
    <mergeCell ref="A1536:D1536"/>
    <mergeCell ref="A1537:D1537"/>
    <mergeCell ref="E1536:F1536"/>
    <mergeCell ref="G1536:H1536"/>
    <mergeCell ref="A1534:D1534"/>
    <mergeCell ref="A1535:D1535"/>
    <mergeCell ref="I1536:J1536"/>
    <mergeCell ref="I1454:J1454"/>
    <mergeCell ref="H1443:J1443"/>
    <mergeCell ref="E1444:G1444"/>
    <mergeCell ref="A1445:D1445"/>
    <mergeCell ref="E1445:G1445"/>
    <mergeCell ref="H1445:J1445"/>
    <mergeCell ref="B1417:J1417"/>
    <mergeCell ref="E1420:G1420"/>
    <mergeCell ref="H1420:J1420"/>
    <mergeCell ref="E1534:F1534"/>
    <mergeCell ref="A1396:D1396"/>
    <mergeCell ref="E1396:G1396"/>
    <mergeCell ref="H1396:J1396"/>
    <mergeCell ref="A635:J635"/>
    <mergeCell ref="A1563:D1563"/>
    <mergeCell ref="E1563:F1563"/>
    <mergeCell ref="G1563:H1563"/>
    <mergeCell ref="I1563:J1563"/>
    <mergeCell ref="A1407:D1407"/>
    <mergeCell ref="E1407:G1407"/>
    <mergeCell ref="H1407:J1407"/>
    <mergeCell ref="A1398:D1398"/>
    <mergeCell ref="E1398:G1398"/>
    <mergeCell ref="H1398:J1398"/>
    <mergeCell ref="A1399:D1399"/>
    <mergeCell ref="E1399:G1399"/>
    <mergeCell ref="H1399:J1399"/>
    <mergeCell ref="A1400:D1400"/>
    <mergeCell ref="E1400:G1400"/>
    <mergeCell ref="H1400:J1400"/>
    <mergeCell ref="A1401:D1401"/>
    <mergeCell ref="E1401:G1401"/>
    <mergeCell ref="H1401:J1401"/>
    <mergeCell ref="A1402:D1402"/>
    <mergeCell ref="E1402:G1402"/>
    <mergeCell ref="H1402:J1402"/>
    <mergeCell ref="A1403:D1403"/>
    <mergeCell ref="E1403:G1403"/>
    <mergeCell ref="H1403:J1403"/>
    <mergeCell ref="E1535:F1535"/>
    <mergeCell ref="G1535:H1535"/>
    <mergeCell ref="I1535:J1535"/>
    <mergeCell ref="A1538:D1538"/>
    <mergeCell ref="A1539:D1539"/>
    <mergeCell ref="E1538:F1538"/>
  </mergeCells>
  <conditionalFormatting sqref="B35:J35">
    <cfRule type="colorScale" priority="1">
      <colorScale>
        <cfvo type="min"/>
        <cfvo type="percentile" val="50"/>
        <cfvo type="max"/>
        <color rgb="FF5A8AC6"/>
        <color rgb="FFFCFCFF"/>
        <color rgb="FFF8696B"/>
      </colorScale>
    </cfRule>
  </conditionalFormatting>
  <dataValidations count="7">
    <dataValidation type="whole" allowBlank="1" showInputMessage="1" showErrorMessage="1" sqref="E102:H104" xr:uid="{00000000-0002-0000-0000-000000000000}">
      <formula1>0</formula1>
      <formula2>99999999999999900000</formula2>
    </dataValidation>
    <dataValidation type="custom" allowBlank="1" showInputMessage="1" showErrorMessage="1" errorTitle="UPOZORNENNIE" error="Pokúšate sa zmeniť bunku, ktorá obsahuje automatický výpočet. Najskôr vyplňte údaje za bezprostredne predchádzajúce obdobie." sqref="B570:I570 EP539:EW539 OL539:OS539 YH539:YO539 AID539:AIK539 ARZ539:ASG539 BBV539:BCC539 BLR539:BLY539 BVN539:BVU539 CFJ539:CFQ539 CPF539:CPM539 CZB539:CZI539 DIX539:DJE539 DST539:DTA539 ECP539:ECW539 EML539:EMS539 EWH539:EWO539 FGD539:FGK539 FPZ539:FQG539 FZV539:GAC539 GJR539:GJY539 GTN539:GTU539 HDJ539:HDQ539 HNF539:HNM539 HXB539:HXI539 IGX539:IHE539 IQT539:IRA539 JAP539:JAW539 JKL539:JKS539 JUH539:JUO539 KED539:KEK539 KNZ539:KOG539 KXV539:KYC539 LHR539:LHY539 LRN539:LRU539 MBJ539:MBQ539 MLF539:MLM539 MVB539:MVI539 NEX539:NFE539 NOT539:NPA539 NYP539:NYW539 OIL539:OIS539 OSH539:OSO539 PCD539:PCK539 PLZ539:PMG539 PVV539:PWC539 QFR539:QFY539 QPN539:QPU539 QZJ539:QZQ539 RJF539:RJM539 RTB539:RTI539 SCX539:SDE539 SMT539:SNA539 SWP539:SWW539 TGL539:TGS539 TQH539:TQO539 UAD539:UAK539 UJZ539:UKG539 UTV539:UUC539 VDR539:VDY539 VNN539:VNU539 VXJ539:VXQ539 WHF539:WHM539 C300:I300 EQ300:EW300 OM300:OS300 YI300:YO300 AIE300:AIK300 ASA300:ASG300 BBW300:BCC300 BLS300:BLY300 BVO300:BVU300 CFK300:CFQ300 CPG300:CPM300 CZC300:CZI300 DIY300:DJE300 DSU300:DTA300 ECQ300:ECW300 EMM300:EMS300 EWI300:EWO300 FGE300:FGK300 FQA300:FQG300 FZW300:GAC300 GJS300:GJY300 GTO300:GTU300 HDK300:HDQ300 HNG300:HNM300 HXC300:HXI300 IGY300:IHE300 IQU300:IRA300 JAQ300:JAW300 JKM300:JKS300 JUI300:JUO300 KEE300:KEK300 KOA300:KOG300 KXW300:KYC300 LHS300:LHY300 LRO300:LRU300 MBK300:MBQ300 MLG300:MLM300 MVC300:MVI300 NEY300:NFE300 NOU300:NPA300 NYQ300:NYW300 OIM300:OIS300 OSI300:OSO300 PCE300:PCK300 PMA300:PMG300 PVW300:PWC300 QFS300:QFY300 QPO300:QPU300 QZK300:QZQ300 RJG300:RJM300 RTC300:RTI300 SCY300:SDE300 SMU300:SNA300 SWQ300:SWW300 TGM300:TGS300 TQI300:TQO300 UAE300:UAK300 UKA300:UKG300 UTW300:UUC300 VDS300:VDY300 VNO300:VNU300 VXK300:VXQ300 WHG300:WHM300 C306:I306 EQ306:EW306 OM306:OS306 YI306:YO306 AIE306:AIK306 ASA306:ASG306 BBW306:BCC306 BLS306:BLY306 BVO306:BVU306 CFK306:CFQ306 CPG306:CPM306 CZC306:CZI306 DIY306:DJE306 DSU306:DTA306 ECQ306:ECW306 EMM306:EMS306 EWI306:EWO306 FGE306:FGK306 FQA306:FQG306 FZW306:GAC306 GJS306:GJY306 GTO306:GTU306 HDK306:HDQ306 HNG306:HNM306 HXC306:HXI306 IGY306:IHE306 IQU306:IRA306 JAQ306:JAW306 JKM306:JKS306 JUI306:JUO306 KEE306:KEK306 KOA306:KOG306 KXW306:KYC306 LHS306:LHY306 LRO306:LRU306 MBK306:MBQ306 MLG306:MLM306 MVC306:MVI306 NEY306:NFE306 NOU306:NPA306 NYQ306:NYW306 OIM306:OIS306 OSI306:OSO306 PCE306:PCK306 PMA306:PMG306 PVW306:PWC306 QFS306:QFY306 QPO306:QPU306 QZK306:QZQ306 RJG306:RJM306 RTC306:RTI306 SCY306:SDE306 SMU306:SNA306 SWQ306:SWW306 TGM306:TGS306 TQI306:TQO306 UAE306:UAK306 UKA306:UKG306 UTW306:UUC306 VDS306:VDY306 VNO306:VNU306 VXK306:VXQ306 WHG306:WHM306 C294:I294 EQ294:EW294 OM294:OS294 YI294:YO294 AIE294:AIK294 ASA294:ASG294 BBW294:BCC294 BLS294:BLY294 BVO294:BVU294 CFK294:CFQ294 CPG294:CPM294 CZC294:CZI294 DIY294:DJE294 DSU294:DTA294 ECQ294:ECW294 EMM294:EMS294 EWI294:EWO294 FGE294:FGK294 FQA294:FQG294 FZW294:GAC294 GJS294:GJY294 GTO294:GTU294 HDK294:HDQ294 HNG294:HNM294 HXC294:HXI294 IGY294:IHE294 IQU294:IRA294 JAQ294:JAW294 JKM294:JKS294 JUI294:JUO294 KEE294:KEK294 KOA294:KOG294 KXW294:KYC294 LHS294:LHY294 LRO294:LRU294 MBK294:MBQ294 MLG294:MLM294 MVC294:MVI294 NEY294:NFE294 NOU294:NPA294 NYQ294:NYW294 OIM294:OIS294 OSI294:OSO294 PCE294:PCK294 PMA294:PMG294 PVW294:PWC294 QFS294:QFY294 QPO294:QPU294 QZK294:QZQ294 RJG294:RJM294 RTC294:RTI294 SCY294:SDE294 SMU294:SNA294 SWQ294:SWW294 TGM294:TGS294 TQI294:TQO294 UAE294:UAK294 UKA294:UKG294 UTW294:UUC294 VDS294:VDY294 VNO294:VNU294 VXK294:VXQ294 WHG294:WHM294 B545:I545 EP545:EW545 OL545:OS545 YH545:YO545 AID545:AIK545 ARZ545:ASG545 BBV545:BCC545 BLR545:BLY545 BVN545:BVU545 CFJ545:CFQ545 CPF545:CPM545 CZB545:CZI545 DIX545:DJE545 DST545:DTA545 ECP545:ECW545 EML545:EMS545 EWH545:EWO545 FGD545:FGK545 FPZ545:FQG545 FZV545:GAC545 GJR545:GJY545 GTN545:GTU545 HDJ545:HDQ545 HNF545:HNM545 HXB545:HXI545 IGX545:IHE545 IQT545:IRA545 JAP545:JAW545 JKL545:JKS545 JUH545:JUO545 KED545:KEK545 KNZ545:KOG545 KXV545:KYC545 LHR545:LHY545 LRN545:LRU545 MBJ545:MBQ545 MLF545:MLM545 MVB545:MVI545 NEX545:NFE545 NOT545:NPA545 NYP545:NYW545 OIL545:OIS545 OSH545:OSO545 PCD545:PCK545 PLZ545:PMG545 PVV545:PWC545 QFR545:QFY545 QPN545:QPU545 QZJ545:QZQ545 RJF545:RJM545 RTB545:RTI545 SCX545:SDE545 SMT545:SNA545 SWP545:SWW545 TGL545:TGS545 TQH545:TQO545 UAD545:UAK545 UJZ545:UKG545 UTV545:UUC545 VDR545:VDY545 VNN545:VNU545 VXJ545:VXQ545 WHF545:WHM545 B368:I368 EP368:EW368 OL368:OS368 YH368:YO368 AID368:AIK368 ARZ368:ASG368 BBV368:BCC368 BLR368:BLY368 BVN368:BVU368 CFJ368:CFQ368 CPF368:CPM368 CZB368:CZI368 DIX368:DJE368 DST368:DTA368 ECP368:ECW368 EML368:EMS368 EWH368:EWO368 FGD368:FGK368 FPZ368:FQG368 FZV368:GAC368 GJR368:GJY368 GTN368:GTU368 HDJ368:HDQ368 HNF368:HNM368 HXB368:HXI368 IGX368:IHE368 IQT368:IRA368 JAP368:JAW368 JKL368:JKS368 JUH368:JUO368 KED368:KEK368 KNZ368:KOG368 KXV368:KYC368 LHR368:LHY368 LRN368:LRU368 MBJ368:MBQ368 MLF368:MLM368 MVB368:MVI368 NEX368:NFE368 NOT368:NPA368 NYP368:NYW368 OIL368:OIS368 OSH368:OSO368 PCD368:PCK368 PLZ368:PMG368 PVV368:PWC368 QFR368:QFY368 QPN368:QPU368 QZJ368:QZQ368 RJF368:RJM368 RTB368:RTI368 SCX368:SDE368 SMT368:SNA368 SWP368:SWW368 TGL368:TGS368 TQH368:TQO368 UAD368:UAK368 UJZ368:UKG368 UTV368:UUC368 VDR368:VDY368 VNN368:VNU368 VXJ368:VXQ368 WHF368:WHM368 B374:I374 EP374:EW374 OL374:OS374 YH374:YO374 AID374:AIK374 ARZ374:ASG374 BBV374:BCC374 BLR374:BLY374 BVN374:BVU374 CFJ374:CFQ374 CPF374:CPM374 CZB374:CZI374 DIX374:DJE374 DST374:DTA374 ECP374:ECW374 EML374:EMS374 EWH374:EWO374 FGD374:FGK374 FPZ374:FQG374 FZV374:GAC374 GJR374:GJY374 GTN374:GTU374 HDJ374:HDQ374 HNF374:HNM374 HXB374:HXI374 IGX374:IHE374 IQT374:IRA374 JAP374:JAW374 JKL374:JKS374 JUH374:JUO374 KED374:KEK374 KNZ374:KOG374 KXV374:KYC374 LHR374:LHY374 LRN374:LRU374 MBJ374:MBQ374 MLF374:MLM374 MVB374:MVI374 NEX374:NFE374 NOT374:NPA374 NYP374:NYW374 OIL374:OIS374 OSH374:OSO374 PCD374:PCK374 PLZ374:PMG374 PVV374:PWC374 QFR374:QFY374 QPN374:QPU374 QZJ374:QZQ374 RJF374:RJM374 RTB374:RTI374 SCX374:SDE374 SMT374:SNA374 SWP374:SWW374 TGL374:TGS374 TQH374:TQO374 UAD374:UAK374 UJZ374:UKG374 UTV374:UUC374 VDR374:VDY374 VNN374:VNU374 VXJ374:VXQ374 WHF374:WHM374 B380:I380 EP380:EW380 OL380:OS380 YH380:YO380 AID380:AIK380 ARZ380:ASG380 BBV380:BCC380 BLR380:BLY380 BVN380:BVU380 CFJ380:CFQ380 CPF380:CPM380 CZB380:CZI380 DIX380:DJE380 DST380:DTA380 ECP380:ECW380 EML380:EMS380 EWH380:EWO380 FGD380:FGK380 FPZ380:FQG380 FZV380:GAC380 GJR380:GJY380 GTN380:GTU380 HDJ380:HDQ380 HNF380:HNM380 HXB380:HXI380 IGX380:IHE380 IQT380:IRA380 JAP380:JAW380 JKL380:JKS380 JUH380:JUO380 KED380:KEK380 KNZ380:KOG380 KXV380:KYC380 LHR380:LHY380 LRN380:LRU380 MBJ380:MBQ380 MLF380:MLM380 MVB380:MVI380 NEX380:NFE380 NOT380:NPA380 NYP380:NYW380 OIL380:OIS380 OSH380:OSO380 PCD380:PCK380 PLZ380:PMG380 PVV380:PWC380 QFR380:QFY380 QPN380:QPU380 QZJ380:QZQ380 RJF380:RJM380 RTB380:RTI380 SCX380:SDE380 SMT380:SNA380 SWP380:SWW380 TGL380:TGS380 TQH380:TQO380 UAD380:UAK380 UJZ380:UKG380 UTV380:UUC380 VDR380:VDY380 VNN380:VNU380 VXJ380:VXQ380 WHF380:WHM380 B564:I564 B539:I539" xr:uid="{00000000-0002-0000-0000-000001000000}">
      <formula1>"xy1"</formula1>
    </dataValidation>
    <dataValidation type="custom" allowBlank="1" showInputMessage="1" showErrorMessage="1" errorTitle="UPOZORNENIE" error="Pokúšate sa zmeniť bunku s automatickým výpočtom" sqref="C347:J348 EQ347:EX348 OM347:OT348 YI347:YP348 AIE347:AIL348 ASA347:ASH348 BBW347:BCD348 BLS347:BLZ348 BVO347:BVV348 CFK347:CFR348 CPG347:CPN348 CZC347:CZJ348 DIY347:DJF348 DSU347:DTB348 ECQ347:ECX348 EMM347:EMT348 EWI347:EWP348 FGE347:FGL348 FQA347:FQH348 FZW347:GAD348 GJS347:GJZ348 GTO347:GTV348 HDK347:HDR348 HNG347:HNN348 HXC347:HXJ348 IGY347:IHF348 IQU347:IRB348 JAQ347:JAX348 JKM347:JKT348 JUI347:JUP348 KEE347:KEL348 KOA347:KOH348 KXW347:KYD348 LHS347:LHZ348 LRO347:LRV348 MBK347:MBR348 MLG347:MLN348 MVC347:MVJ348 NEY347:NFF348 NOU347:NPB348 NYQ347:NYX348 OIM347:OIT348 OSI347:OSP348 PCE347:PCL348 PMA347:PMH348 PVW347:PWD348 QFS347:QFZ348 QPO347:QPV348 QZK347:QZR348 RJG347:RJN348 RTC347:RTJ348 SCY347:SDF348 SMU347:SNB348 SWQ347:SWX348 TGM347:TGT348 TQI347:TQP348 UAE347:UAL348 UKA347:UKH348 UTW347:UUD348 VDS347:VDZ348 VNO347:VNV348 VXK347:VXR348 WHG347:WHN348 C312:J313 EQ312:EX313 OM312:OT313 YI312:YP313 AIE312:AIL313 ASA312:ASH313 BBW312:BCD313 BLS312:BLZ313 BVO312:BVV313 CFK312:CFR313 CPG312:CPN313 CZC312:CZJ313 DIY312:DJF313 DSU312:DTB313 ECQ312:ECX313 EMM312:EMT313 EWI312:EWP313 FGE312:FGL313 FQA312:FQH313 FZW312:GAD313 GJS312:GJZ313 GTO312:GTV313 HDK312:HDR313 HNG312:HNN313 HXC312:HXJ313 IGY312:IHF313 IQU312:IRB313 JAQ312:JAX313 JKM312:JKT313 JUI312:JUP313 KEE312:KEL313 KOA312:KOH313 KXW312:KYD313 LHS312:LHZ313 LRO312:LRV313 MBK312:MBR313 MLG312:MLN313 MVC312:MVJ313 NEY312:NFF313 NOU312:NPB313 NYQ312:NYX313 OIM312:OIT313 OSI312:OSP313 PCE312:PCL313 PMA312:PMH313 PVW312:PWD313 QFS312:QFZ313 QPO312:QPV313 QZK312:QZR313 RJG312:RJN313 RTC312:RTJ313 SCY312:SDF313 SMU312:SNB313 SWQ312:SWX313 TGM312:TGT313 TQI312:TQP313 UAE312:UAL313 UKA312:UKH313 UTW312:UUD313 VDS312:VDZ313 VNO312:VNV313 VXK312:VXR313 WHG312:WHN313 J294:J297 EX294:EX297 OT294:OT297 YP294:YP297 AIL294:AIL297 ASH294:ASH297 BCD294:BCD297 BLZ294:BLZ297 BVV294:BVV297 CFR294:CFR297 CPN294:CPN297 CZJ294:CZJ297 DJF294:DJF297 DTB294:DTB297 ECX294:ECX297 EMT294:EMT297 EWP294:EWP297 FGL294:FGL297 FQH294:FQH297 GAD294:GAD297 GJZ294:GJZ297 GTV294:GTV297 HDR294:HDR297 HNN294:HNN297 HXJ294:HXJ297 IHF294:IHF297 IRB294:IRB297 JAX294:JAX297 JKT294:JKT297 JUP294:JUP297 KEL294:KEL297 KOH294:KOH297 KYD294:KYD297 LHZ294:LHZ297 LRV294:LRV297 MBR294:MBR297 MLN294:MLN297 MVJ294:MVJ297 NFF294:NFF297 NPB294:NPB297 NYX294:NYX297 OIT294:OIT297 OSP294:OSP297 PCL294:PCL297 PMH294:PMH297 PWD294:PWD297 QFZ294:QFZ297 QPV294:QPV297 QZR294:QZR297 RJN294:RJN297 RTJ294:RTJ297 SDF294:SDF297 SNB294:SNB297 SWX294:SWX297 TGT294:TGT297 TQP294:TQP297 UAL294:UAL297 UKH294:UKH297 UUD294:UUD297 VDZ294:VDZ297 VNV294:VNV297 VXR294:VXR297 WHN294:WHN297 J300:J304 EX300:EX304 OT300:OT304 YP300:YP304 AIL300:AIL304 ASH300:ASH304 BCD300:BCD304 BLZ300:BLZ304 BVV300:BVV304 CFR300:CFR304 CPN300:CPN304 CZJ300:CZJ304 DJF300:DJF304 DTB300:DTB304 ECX300:ECX304 EMT300:EMT304 EWP300:EWP304 FGL300:FGL304 FQH300:FQH304 GAD300:GAD304 GJZ300:GJZ304 GTV300:GTV304 HDR300:HDR304 HNN300:HNN304 HXJ300:HXJ304 IHF300:IHF304 IRB300:IRB304 JAX300:JAX304 JKT300:JKT304 JUP300:JUP304 KEL300:KEL304 KOH300:KOH304 KYD300:KYD304 LHZ300:LHZ304 LRV300:LRV304 MBR300:MBR304 MLN300:MLN304 MVJ300:MVJ304 NFF300:NFF304 NPB300:NPB304 NYX300:NYX304 OIT300:OIT304 OSP300:OSP304 PCL300:PCL304 PMH300:PMH304 PWD300:PWD304 QFZ300:QFZ304 QPV300:QPV304 QZR300:QZR304 RJN300:RJN304 RTJ300:RTJ304 SDF300:SDF304 SNB300:SNB304 SWX300:SWX304 TGT300:TGT304 TQP300:TQP304 UAL300:UAL304 UKH300:UKH304 UUD300:UUD304 VDZ300:VDZ304 VNV300:VNV304 VXR300:VXR304 WHN300:WHN304 J306:J310 EX306:EX310 OT306:OT310 YP306:YP310 AIL306:AIL310 ASH306:ASH310 BCD306:BCD310 BLZ306:BLZ310 BVV306:BVV310 CFR306:CFR310 CPN306:CPN310 CZJ306:CZJ310 DJF306:DJF310 DTB306:DTB310 ECX306:ECX310 EMT306:EMT310 EWP306:EWP310 FGL306:FGL310 FQH306:FQH310 GAD306:GAD310 GJZ306:GJZ310 GTV306:GTV310 HDR306:HDR310 HNN306:HNN310 HXJ306:HXJ310 IHF306:IHF310 IRB306:IRB310 JAX306:JAX310 JKT306:JKT310 JUP306:JUP310 KEL306:KEL310 KOH306:KOH310 KYD306:KYD310 LHZ306:LHZ310 LRV306:LRV310 MBR306:MBR310 MLN306:MLN310 MVJ306:MVJ310 NFF306:NFF310 NPB306:NPB310 NYX306:NYX310 OIT306:OIT310 OSP306:OSP310 PCL306:PCL310 PMH306:PMH310 PWD306:PWD310 QFZ306:QFZ310 QPV306:QPV310 QZR306:QZR310 RJN306:RJN310 RTJ306:RTJ310 SDF306:SDF310 SNB306:SNB310 SWX306:SWX310 TGT306:TGT310 TQP306:TQP310 UAL306:UAL310 UKH306:UKH310 UUD306:UUD310 VDZ306:VDZ310 VNV306:VNV310 VXR306:VXR310 WHN306:WHN310 C298:J298 EQ298:EX298 OM298:OT298 YI298:YP298 AIE298:AIL298 ASA298:ASH298 BBW298:BCD298 BLS298:BLZ298 BVO298:BVV298 CFK298:CFR298 CPG298:CPN298 CZC298:CZJ298 DIY298:DJF298 DSU298:DTB298 ECQ298:ECX298 EMM298:EMT298 EWI298:EWP298 FGE298:FGL298 FQA298:FQH298 FZW298:GAD298 GJS298:GJZ298 GTO298:GTV298 HDK298:HDR298 HNG298:HNN298 HXC298:HXJ298 IGY298:IHF298 IQU298:IRB298 JAQ298:JAX298 JKM298:JKT298 JUI298:JUP298 KEE298:KEL298 KOA298:KOH298 KXW298:KYD298 LHS298:LHZ298 LRO298:LRV298 MBK298:MBR298 MLG298:MLN298 MVC298:MVJ298 NEY298:NFF298 NOU298:NPB298 NYQ298:NYX298 OIM298:OIT298 OSI298:OSP298 PCE298:PCL298 PMA298:PMH298 PVW298:PWD298 QFS298:QFZ298 QPO298:QPV298 QZK298:QZR298 RJG298:RJN298 RTC298:RTJ298 SCY298:SDF298 SMU298:SNB298 SWQ298:SWX298 TGM298:TGT298 TQI298:TQP298 UAE298:UAL298 UKA298:UKH298 UTW298:UUD298 VDS298:VDZ298 VNO298:VNV298 VXK298:VXR298 WHG298:WHN298 J380:J384 EX380:EX384 OT380:OT384 YP380:YP384 AIL380:AIL384 ASH380:ASH384 BCD380:BCD384 BLZ380:BLZ384 BVV380:BVV384 CFR380:CFR384 CPN380:CPN384 CZJ380:CZJ384 DJF380:DJF384 DTB380:DTB384 ECX380:ECX384 EMT380:EMT384 EWP380:EWP384 FGL380:FGL384 FQH380:FQH384 GAD380:GAD384 GJZ380:GJZ384 GTV380:GTV384 HDR380:HDR384 HNN380:HNN384 HXJ380:HXJ384 IHF380:IHF384 IRB380:IRB384 JAX380:JAX384 JKT380:JKT384 JUP380:JUP384 KEL380:KEL384 KOH380:KOH384 KYD380:KYD384 LHZ380:LHZ384 LRV380:LRV384 MBR380:MBR384 MLN380:MLN384 MVJ380:MVJ384 NFF380:NFF384 NPB380:NPB384 NYX380:NYX384 OIT380:OIT384 OSP380:OSP384 PCL380:PCL384 PMH380:PMH384 PWD380:PWD384 QFZ380:QFZ384 QPV380:QPV384 QZR380:QZR384 RJN380:RJN384 RTJ380:RTJ384 SDF380:SDF384 SNB380:SNB384 SWX380:SWX384 TGT380:TGT384 TQP380:TQP384 UAL380:UAL384 UKH380:UKH384 UUD380:UUD384 VDZ380:VDZ384 VNV380:VNV384 VXR380:VXR384 WHN380:WHN384 J374:J378 EX374:EX378 OT374:OT378 YP374:YP378 AIL374:AIL378 ASH374:ASH378 BCD374:BCD378 BLZ374:BLZ378 BVV374:BVV378 CFR374:CFR378 CPN374:CPN378 CZJ374:CZJ378 DJF374:DJF378 DTB374:DTB378 ECX374:ECX378 EMT374:EMT378 EWP374:EWP378 FGL374:FGL378 FQH374:FQH378 GAD374:GAD378 GJZ374:GJZ378 GTV374:GTV378 HDR374:HDR378 HNN374:HNN378 HXJ374:HXJ378 IHF374:IHF378 IRB374:IRB378 JAX374:JAX378 JKT374:JKT378 JUP374:JUP378 KEL374:KEL378 KOH374:KOH378 KYD374:KYD378 LHZ374:LHZ378 LRV374:LRV378 MBR374:MBR378 MLN374:MLN378 MVJ374:MVJ378 NFF374:NFF378 NPB374:NPB378 NYX374:NYX378 OIT374:OIT378 OSP374:OSP378 PCL374:PCL378 PMH374:PMH378 PWD374:PWD378 QFZ374:QFZ378 QPV374:QPV378 QZR374:QZR378 RJN374:RJN378 RTJ374:RTJ378 SDF374:SDF378 SNB374:SNB378 SWX374:SWX378 TGT374:TGT378 TQP374:TQP378 UAL374:UAL378 UKH374:UKH378 UUD374:UUD378 VDZ374:VDZ378 VNV374:VNV378 VXR374:VXR378 WHN374:WHN378 J368:J372 EX368:EX372 OT368:OT372 YP368:YP372 AIL368:AIL372 ASH368:ASH372 BCD368:BCD372 BLZ368:BLZ372 BVV368:BVV372 CFR368:CFR372 CPN368:CPN372 CZJ368:CZJ372 DJF368:DJF372 DTB368:DTB372 ECX368:ECX372 EMT368:EMT372 EWP368:EWP372 FGL368:FGL372 FQH368:FQH372 GAD368:GAD372 GJZ368:GJZ372 GTV368:GTV372 HDR368:HDR372 HNN368:HNN372 HXJ368:HXJ372 IHF368:IHF372 IRB368:IRB372 JAX368:JAX372 JKT368:JKT372 JUP368:JUP372 KEL368:KEL372 KOH368:KOH372 KYD368:KYD372 LHZ368:LHZ372 LRV368:LRV372 MBR368:MBR372 MLN368:MLN372 MVJ368:MVJ372 NFF368:NFF372 NPB368:NPB372 NYX368:NYX372 OIT368:OIT372 OSP368:OSP372 PCL368:PCL372 PMH368:PMH372 PWD368:PWD372 QFZ368:QFZ372 QPV368:QPV372 QZR368:QZR372 RJN368:RJN372 RTJ368:RTJ372 SDF368:SDF372 SNB368:SNB372 SWX368:SWX372 TGT368:TGT372 TQP368:TQP372 UAL368:UAL372 UKH368:UKH372 UUD368:UUD372 VDZ368:VDZ372 VNV368:VNV372 VXR368:VXR372 WHN368:WHN372 B421:J422 EP421:EX422 OL421:OT422 YH421:YP422 AID421:AIL422 ARZ421:ASH422 BBV421:BCD422 BLR421:BLZ422 BVN421:BVV422 CFJ421:CFR422 CPF421:CPN422 CZB421:CZJ422 DIX421:DJF422 DST421:DTB422 ECP421:ECX422 EML421:EMT422 EWH421:EWP422 FGD421:FGL422 FPZ421:FQH422 FZV421:GAD422 GJR421:GJZ422 GTN421:GTV422 HDJ421:HDR422 HNF421:HNN422 HXB421:HXJ422 IGX421:IHF422 IQT421:IRB422 JAP421:JAX422 JKL421:JKT422 JUH421:JUP422 KED421:KEL422 KNZ421:KOH422 KXV421:KYD422 LHR421:LHZ422 LRN421:LRV422 MBJ421:MBR422 MLF421:MLN422 MVB421:MVJ422 NEX421:NFF422 NOT421:NPB422 NYP421:NYX422 OIL421:OIT422 OSH421:OSP422 PCD421:PCL422 PLZ421:PMH422 PVV421:PWD422 QFR421:QFZ422 QPN421:QPV422 QZJ421:QZR422 RJF421:RJN422 RTB421:RTJ422 SCX421:SDF422 SMT421:SNB422 SWP421:SWX422 TGL421:TGT422 TQH421:TQP422 UAD421:UAL422 UJZ421:UKH422 UTV421:UUD422 VDR421:VDZ422 VNN421:VNV422 VXJ421:VXR422 WHF421:WHN422 J415:J419 EX415:EX419 OT415:OT419 YP415:YP419 AIL415:AIL419 ASH415:ASH419 BCD415:BCD419 BLZ415:BLZ419 BVV415:BVV419 CFR415:CFR419 CPN415:CPN419 CZJ415:CZJ419 DJF415:DJF419 DTB415:DTB419 ECX415:ECX419 EMT415:EMT419 EWP415:EWP419 FGL415:FGL419 FQH415:FQH419 GAD415:GAD419 GJZ415:GJZ419 GTV415:GTV419 HDR415:HDR419 HNN415:HNN419 HXJ415:HXJ419 IHF415:IHF419 IRB415:IRB419 JAX415:JAX419 JKT415:JKT419 JUP415:JUP419 KEL415:KEL419 KOH415:KOH419 KYD415:KYD419 LHZ415:LHZ419 LRV415:LRV419 MBR415:MBR419 MLN415:MLN419 MVJ415:MVJ419 NFF415:NFF419 NPB415:NPB419 NYX415:NYX419 OIT415:OIT419 OSP415:OSP419 PCL415:PCL419 PMH415:PMH419 PWD415:PWD419 QFZ415:QFZ419 QPV415:QPV419 QZR415:QZR419 RJN415:RJN419 RTJ415:RTJ419 SDF415:SDF419 SNB415:SNB419 SWX415:SWX419 TGT415:TGT419 TQP415:TQP419 UAL415:UAL419 UKH415:UKH419 UUD415:UUD419 VDZ415:VDZ419 VNV415:VNV419 VXR415:VXR419 WHN415:WHN419 B386:J387 EP386:EX387 OL386:OT387 YH386:YP387 AID386:AIL387 ARZ386:ASH387 BBV386:BCD387 BLR386:BLZ387 BVN386:BVV387 CFJ386:CFR387 CPF386:CPN387 CZB386:CZJ387 DIX386:DJF387 DST386:DTB387 ECP386:ECX387 EML386:EMT387 EWH386:EWP387 FGD386:FGL387 FPZ386:FQH387 FZV386:GAD387 GJR386:GJZ387 GTN386:GTV387 HDJ386:HDR387 HNF386:HNN387 HXB386:HXJ387 IGX386:IHF387 IQT386:IRB387 JAP386:JAX387 JKL386:JKT387 JUH386:JUP387 KED386:KEL387 KNZ386:KOH387 KXV386:KYD387 LHR386:LHZ387 LRN386:LRV387 MBJ386:MBR387 MLF386:MLN387 MVB386:MVJ387 NEX386:NFF387 NOT386:NPB387 NYP386:NYX387 OIL386:OIT387 OSH386:OSP387 PCD386:PCL387 PLZ386:PMH387 PVV386:PWD387 QFR386:QFZ387 QPN386:QPV387 QZJ386:QZR387 RJF386:RJN387 RTB386:RTJ387 SCX386:SDF387 SMT386:SNB387 SWP386:SWX387 TGL386:TGT387 TQH386:TQP387 UAD386:UAL387 UJZ386:UKH387 UTV386:UUD387 VDR386:VDZ387 VNN386:VNV387 VXJ386:VXR387 WHF386:WHN387 B372:I372 EP372:EW372 OL372:OS372 YH372:YO372 AID372:AIK372 ARZ372:ASG372 BBV372:BCC372 BLR372:BLY372 BVN372:BVU372 CFJ372:CFQ372 CPF372:CPM372 CZB372:CZI372 DIX372:DJE372 DST372:DTA372 ECP372:ECW372 EML372:EMS372 EWH372:EWO372 FGD372:FGK372 FPZ372:FQG372 FZV372:GAC372 GJR372:GJY372 GTN372:GTU372 HDJ372:HDQ372 HNF372:HNM372 HXB372:HXI372 IGX372:IHE372 IQT372:IRA372 JAP372:JAW372 JKL372:JKS372 JUH372:JUO372 KED372:KEK372 KNZ372:KOG372 KXV372:KYC372 LHR372:LHY372 LRN372:LRU372 MBJ372:MBQ372 MLF372:MLM372 MVB372:MVI372 NEX372:NFE372 NOT372:NPA372 NYP372:NYW372 OIL372:OIS372 OSH372:OSO372 PCD372:PCK372 PLZ372:PMG372 PVV372:PWC372 QFR372:QFY372 QPN372:QPU372 QZJ372:QZQ372 RJF372:RJM372 RTB372:RTI372 SCX372:SDE372 SMT372:SNA372 SWP372:SWW372 TGL372:TGS372 TQH372:TQO372 UAD372:UAK372 UJZ372:UKG372 UTV372:UUC372 VDR372:VDY372 VNN372:VNU372 VXJ372:VXQ372 WHF372:WHM372 J409:J413 EX409:EX413 OT409:OT413 YP409:YP413 AIL409:AIL413 ASH409:ASH413 BCD409:BCD413 BLZ409:BLZ413 BVV409:BVV413 CFR409:CFR413 CPN409:CPN413 CZJ409:CZJ413 DJF409:DJF413 DTB409:DTB413 ECX409:ECX413 EMT409:EMT413 EWP409:EWP413 FGL409:FGL413 FQH409:FQH413 GAD409:GAD413 GJZ409:GJZ413 GTV409:GTV413 HDR409:HDR413 HNN409:HNN413 HXJ409:HXJ413 IHF409:IHF413 IRB409:IRB413 JAX409:JAX413 JKT409:JKT413 JUP409:JUP413 KEL409:KEL413 KOH409:KOH413 KYD409:KYD413 LHZ409:LHZ413 LRV409:LRV413 MBR409:MBR413 MLN409:MLN413 MVJ409:MVJ413 NFF409:NFF413 NPB409:NPB413 NYX409:NYX413 OIT409:OIT413 OSP409:OSP413 PCL409:PCL413 PMH409:PMH413 PWD409:PWD413 QFZ409:QFZ413 QPV409:QPV413 QZR409:QZR413 RJN409:RJN413 RTJ409:RTJ413 SDF409:SDF413 SNB409:SNB413 SWX409:SWX413 TGT409:TGT413 TQP409:TQP413 UAL409:UAL413 UKH409:UKH413 UUD409:UUD413 VDZ409:VDZ413 VNV409:VNV413 VXR409:VXR413 WHN409:WHN413 J403:J407 EX403:EX407 OT403:OT407 YP403:YP407 AIL403:AIL407 ASH403:ASH407 BCD403:BCD407 BLZ403:BLZ407 BVV403:BVV407 CFR403:CFR407 CPN403:CPN407 CZJ403:CZJ407 DJF403:DJF407 DTB403:DTB407 ECX403:ECX407 EMT403:EMT407 EWP403:EWP407 FGL403:FGL407 FQH403:FQH407 GAD403:GAD407 GJZ403:GJZ407 GTV403:GTV407 HDR403:HDR407 HNN403:HNN407 HXJ403:HXJ407 IHF403:IHF407 IRB403:IRB407 JAX403:JAX407 JKT403:JKT407 JUP403:JUP407 KEL403:KEL407 KOH403:KOH407 KYD403:KYD407 LHZ403:LHZ407 LRV403:LRV407 MBR403:MBR407 MLN403:MLN407 MVJ403:MVJ407 NFF403:NFF407 NPB403:NPB407 NYX403:NYX407 OIT403:OIT407 OSP403:OSP407 PCL403:PCL407 PMH403:PMH407 PWD403:PWD407 QFZ403:QFZ407 QPV403:QPV407 QZR403:QZR407 RJN403:RJN407 RTJ403:RTJ407 SDF403:SDF407 SNB403:SNB407 SWX403:SWX407 TGT403:TGT407 TQP403:TQP407 UAL403:UAL407 UKH403:UKH407 UUD403:UUD407 VDZ403:VDZ407 VNV403:VNV407 VXR403:VXR407 WHN403:WHN407" xr:uid="{00000000-0002-0000-0000-000002000000}">
      <formula1>"xy1"</formula1>
    </dataValidation>
    <dataValidation type="custom" allowBlank="1" showInputMessage="1" showErrorMessage="1" errorTitle="Upozornenie" error="Pokúšate sa zmeniť bunku s automatickým výpočtom" sqref="B551:J552 EP551:EX552 OL551:OT552 YH551:YP552 AID551:AIL552 ARZ551:ASH552 BBV551:BCD552 BLR551:BLZ552 BVN551:BVV552 CFJ551:CFR552 CPF551:CPN552 CZB551:CZJ552 DIX551:DJF552 DST551:DTB552 ECP551:ECX552 EML551:EMT552 EWH551:EWP552 FGD551:FGL552 FPZ551:FQH552 FZV551:GAD552 GJR551:GJZ552 GTN551:GTV552 HDJ551:HDR552 HNF551:HNN552 HXB551:HXJ552 IGX551:IHF552 IQT551:IRB552 JAP551:JAX552 JKL551:JKT552 JUH551:JUP552 KED551:KEL552 KNZ551:KOH552 KXV551:KYD552 LHR551:LHZ552 LRN551:LRV552 MBJ551:MBR552 MLF551:MLN552 MVB551:MVJ552 NEX551:NFF552 NOT551:NPB552 NYP551:NYX552 OIL551:OIT552 OSH551:OSP552 PCD551:PCL552 PLZ551:PMH552 PVV551:PWD552 QFR551:QFZ552 QPN551:QPV552 QZJ551:QZR552 RJF551:RJN552 RTB551:RTJ552 SCX551:SDF552 SMT551:SNB552 SWP551:SWX552 TGL551:TGT552 TQH551:TQP552 UAD551:UAL552 UJZ551:UKH552 UTV551:UUD552 VDR551:VDZ552 VNN551:VNV552 VXJ551:VXR552 WHF551:WHN552 C333:I333 EQ333:EW333 OM333:OS333 YI333:YO333 AIE333:AIK333 ASA333:ASG333 BBW333:BCC333 BLS333:BLY333 BVO333:BVU333 CFK333:CFQ333 CPG333:CPM333 CZC333:CZI333 DIY333:DJE333 DSU333:DTA333 ECQ333:ECW333 EMM333:EMS333 EWI333:EWO333 FGE333:FGK333 FQA333:FQG333 FZW333:GAC333 GJS333:GJY333 GTO333:GTU333 HDK333:HDQ333 HNG333:HNM333 HXC333:HXI333 IGY333:IHE333 IQU333:IRA333 JAQ333:JAW333 JKM333:JKS333 JUI333:JUO333 KEE333:KEK333 KOA333:KOG333 KXW333:KYC333 LHS333:LHY333 LRO333:LRU333 MBK333:MBQ333 MLG333:MLM333 MVC333:MVI333 NEY333:NFE333 NOU333:NPA333 NYQ333:NYW333 OIM333:OIS333 OSI333:OSO333 PCE333:PCK333 PMA333:PMG333 PVW333:PWC333 QFS333:QFY333 QPO333:QPU333 QZK333:QZQ333 RJG333:RJM333 RTC333:RTI333 SCY333:SDE333 SMU333:SNA333 SWQ333:SWW333 TGM333:TGS333 TQI333:TQO333 UAE333:UAK333 UKA333:UKG333 UTW333:UUC333 VDS333:VDY333 VNO333:VNU333 VXK333:VXQ333 WHG333:WHM333 C345:I345 EQ345:EW345 OM345:OS345 YI345:YO345 AIE345:AIK345 ASA345:ASG345 BBW345:BCC345 BLS345:BLY345 BVO345:BVU345 CFK345:CFQ345 CPG345:CPM345 CZC345:CZI345 DIY345:DJE345 DSU345:DTA345 ECQ345:ECW345 EMM345:EMS345 EWI345:EWO345 FGE345:FGK345 FQA345:FQG345 FZW345:GAC345 GJS345:GJY345 GTO345:GTU345 HDK345:HDQ345 HNG345:HNM345 HXC345:HXI345 IGY345:IHE345 IQU345:IRA345 JAQ345:JAW345 JKM345:JKS345 JUI345:JUO345 KEE345:KEK345 KOA345:KOG345 KXW345:KYC345 LHS345:LHY345 LRO345:LRU345 MBK345:MBQ345 MLG345:MLM345 MVC345:MVI345 NEY345:NFE345 NOU345:NPA345 NYQ345:NYW345 OIM345:OIS345 OSI345:OSO345 PCE345:PCK345 PMA345:PMG345 PVW345:PWC345 QFS345:QFY345 QPO345:QPU345 QZK345:QZQ345 RJG345:RJM345 RTC345:RTI345 SCY345:SDE345 SMU345:SNA345 SWQ345:SWW345 TGM345:TGS345 TQI345:TQO345 UAE345:UAK345 UKA345:UKG345 UTW345:UUC345 VDS345:VDY345 VNO345:VNU345 VXK345:VXQ345 WHG345:WHM345 C339:I339 EQ339:EW339 OM339:OS339 YI339:YO339 AIE339:AIK339 ASA339:ASG339 BBW339:BCC339 BLS339:BLY339 BVO339:BVU339 CFK339:CFQ339 CPG339:CPM339 CZC339:CZI339 DIY339:DJE339 DSU339:DTA339 ECQ339:ECW339 EMM339:EMS339 EWI339:EWO339 FGE339:FGK339 FQA339:FQG339 FZW339:GAC339 GJS339:GJY339 GTO339:GTU339 HDK339:HDQ339 HNG339:HNM339 HXC339:HXI339 IGY339:IHE339 IQU339:IRA339 JAQ339:JAW339 JKM339:JKS339 JUI339:JUO339 KEE339:KEK339 KOA339:KOG339 KXW339:KYC339 LHS339:LHY339 LRO339:LRU339 MBK339:MBQ339 MLG339:MLM339 MVC339:MVI339 NEY339:NFE339 NOU339:NPA339 NYQ339:NYW339 OIM339:OIS339 OSI339:OSO339 PCE339:PCK339 PMA339:PMG339 PVW339:PWC339 QFS339:QFY339 QPO339:QPU339 QZK339:QZQ339 RJG339:RJM339 RTC339:RTI339 SCY339:SDE339 SMU339:SNA339 SWQ339:SWW339 TGM339:TGS339 TQI339:TQO339 UAE339:UAK339 UKA339:UKG339 UTW339:UUC339 VDS339:VDY339 VNO339:VNU339 VXK339:VXQ339 WHG339:WHM339 B407:I407 EP407:EW407 OL407:OS407 YH407:YO407 AID407:AIK407 ARZ407:ASG407 BBV407:BCC407 BLR407:BLY407 BVN407:BVU407 CFJ407:CFQ407 CPF407:CPM407 CZB407:CZI407 DIX407:DJE407 DST407:DTA407 ECP407:ECW407 EML407:EMS407 EWH407:EWO407 FGD407:FGK407 FPZ407:FQG407 FZV407:GAC407 GJR407:GJY407 GTN407:GTU407 HDJ407:HDQ407 HNF407:HNM407 HXB407:HXI407 IGX407:IHE407 IQT407:IRA407 JAP407:JAW407 JKL407:JKS407 JUH407:JUO407 KED407:KEK407 KNZ407:KOG407 KXV407:KYC407 LHR407:LHY407 LRN407:LRU407 MBJ407:MBQ407 MLF407:MLM407 MVB407:MVI407 NEX407:NFE407 NOT407:NPA407 NYP407:NYW407 OIL407:OIS407 OSH407:OSO407 PCD407:PCK407 PLZ407:PMG407 PVV407:PWC407 QFR407:QFY407 QPN407:QPU407 QZJ407:QZQ407 RJF407:RJM407 RTB407:RTI407 SCX407:SDE407 SMT407:SNA407 SWP407:SWW407 TGL407:TGS407 TQH407:TQO407 UAD407:UAK407 UJZ407:UKG407 UTV407:UUC407 VDR407:VDY407 VNN407:VNU407 VXJ407:VXQ407 WHF407:WHM407 B549:J549 EP549:EX549 OL549:OT549 YH549:YP549 AID549:AIL549 ARZ549:ASH549 BBV549:BCD549 BLR549:BLZ549 BVN549:BVV549 CFJ549:CFR549 CPF549:CPN549 CZB549:CZJ549 DIX549:DJF549 DST549:DTB549 ECP549:ECX549 EML549:EMT549 EWH549:EWP549 FGD549:FGL549 FPZ549:FQH549 FZV549:GAD549 GJR549:GJZ549 GTN549:GTV549 HDJ549:HDR549 HNF549:HNN549 HXB549:HXJ549 IGX549:IHF549 IQT549:IRB549 JAP549:JAX549 JKL549:JKT549 JUH549:JUP549 KED549:KEL549 KNZ549:KOH549 KXV549:KYD549 LHR549:LHZ549 LRN549:LRV549 MBJ549:MBR549 MLF549:MLN549 MVB549:MVJ549 NEX549:NFF549 NOT549:NPB549 NYP549:NYX549 OIL549:OIT549 OSH549:OSP549 PCD549:PCL549 PLZ549:PMH549 PVV549:PWD549 QFR549:QFZ549 QPN549:QPV549 QZJ549:QZR549 RJF549:RJN549 RTB549:RTJ549 SCX549:SDF549 SMT549:SNB549 SWP549:SWX549 TGL549:TGT549 TQH549:TQP549 UAD549:UAL549 UJZ549:UKH549 UTV549:UUD549 VDR549:VDZ549 VNN549:VNV549 VXJ549:VXR549 WHF549:WHN549 J539:J542 EX539:EX542 OT539:OT542 YP539:YP542 AIL539:AIL542 ASH539:ASH542 BCD539:BCD542 BLZ539:BLZ542 BVV539:BVV542 CFR539:CFR542 CPN539:CPN542 CZJ539:CZJ542 DJF539:DJF542 DTB539:DTB542 ECX539:ECX542 EMT539:EMT542 EWP539:EWP542 FGL539:FGL542 FQH539:FQH542 GAD539:GAD542 GJZ539:GJZ542 GTV539:GTV542 HDR539:HDR542 HNN539:HNN542 HXJ539:HXJ542 IHF539:IHF542 IRB539:IRB542 JAX539:JAX542 JKT539:JKT542 JUP539:JUP542 KEL539:KEL542 KOH539:KOH542 KYD539:KYD542 LHZ539:LHZ542 LRV539:LRV542 MBR539:MBR542 MLN539:MLN542 MVJ539:MVJ542 NFF539:NFF542 NPB539:NPB542 NYX539:NYX542 OIT539:OIT542 OSP539:OSP542 PCL539:PCL542 PMH539:PMH542 PWD539:PWD542 QFZ539:QFZ542 QPV539:QPV542 QZR539:QZR542 RJN539:RJN542 RTJ539:RTJ542 SDF539:SDF542 SNB539:SNB542 SWX539:SWX542 TGT539:TGT542 TQP539:TQP542 UAL539:UAL542 UKH539:UKH542 UUD539:UUD542 VDZ539:VDZ542 VNV539:VNV542 VXR539:VXR542 WHN539:WHN542 B543:J543 EP543:EX543 OL543:OT543 YH543:YP543 AID543:AIL543 ARZ543:ASH543 BBV543:BCD543 BLR543:BLZ543 BVN543:BVV543 CFJ543:CFR543 CPF543:CPN543 CZB543:CZJ543 DIX543:DJF543 DST543:DTB543 ECP543:ECX543 EML543:EMT543 EWH543:EWP543 FGD543:FGL543 FPZ543:FQH543 FZV543:GAD543 GJR543:GJZ543 GTN543:GTV543 HDJ543:HDR543 HNF543:HNN543 HXB543:HXJ543 IGX543:IHF543 IQT543:IRB543 JAP543:JAX543 JKL543:JKT543 JUH543:JUP543 KED543:KEL543 KNZ543:KOH543 KXV543:KYD543 LHR543:LHZ543 LRN543:LRV543 MBJ543:MBR543 MLF543:MLN543 MVB543:MVJ543 NEX543:NFF543 NOT543:NPB543 NYP543:NYX543 OIL543:OIT543 OSH543:OSP543 PCD543:PCL543 PLZ543:PMH543 PVV543:PWD543 QFR543:QFZ543 QPN543:QPV543 QZJ543:QZR543 RJF543:RJN543 RTB543:RTJ543 SCX543:SDF543 SMT543:SNB543 SWP543:SWX543 TGL543:TGT543 TQH543:TQP543 UAD543:UAL543 UJZ543:UKH543 UTV543:UUD543 VDR543:VDZ543 VNN543:VNV543 VXJ543:VXR543 WHF543:WHN543 UTV419:UUC419 EP576:EX577 OL576:OT577 YH576:YP577 AID576:AIL577 ARZ576:ASH577 BBV576:BCD577 BLR576:BLZ577 BVN576:BVV577 CFJ576:CFR577 CPF576:CPN577 CZB576:CZJ577 DIX576:DJF577 DST576:DTB577 ECP576:ECX577 EML576:EMT577 EWH576:EWP577 FGD576:FGL577 FPZ576:FQH577 FZV576:GAD577 GJR576:GJZ577 GTN576:GTV577 HDJ576:HDR577 HNF576:HNN577 HXB576:HXJ577 IGX576:IHF577 IQT576:IRB577 JAP576:JAX577 JKL576:JKT577 JUH576:JUP577 KED576:KEL577 KNZ576:KOH577 KXV576:KYD577 LHR576:LHZ577 LRN576:LRV577 MBJ576:MBR577 MLF576:MLN577 MVB576:MVJ577 NEX576:NFF577 NOT576:NPB577 NYP576:NYX577 OIL576:OIT577 OSH576:OSP577 PCD576:PCL577 PLZ576:PMH577 PVV576:PWD577 QFR576:QFZ577 QPN576:QPV577 QZJ576:QZR577 RJF576:RJN577 RTB576:RTJ577 SCX576:SDF577 SMT576:SNB577 SWP576:SWX577 TGL576:TGT577 TQH576:TQP577 UAD576:UAL577 UJZ576:UKH577 UTV576:UUD577 VDR576:VDZ577 VNN576:VNV577 VXJ576:VXR577 WHF576:WHN577 VDR419:VDY419 EX570:EX573 OT570:OT573 YP570:YP573 AIL570:AIL573 ASH570:ASH573 BCD570:BCD573 BLZ570:BLZ573 BVV570:BVV573 CFR570:CFR573 CPN570:CPN573 CZJ570:CZJ573 DJF570:DJF573 DTB570:DTB573 ECX570:ECX573 EMT570:EMT573 EWP570:EWP573 FGL570:FGL573 FQH570:FQH573 GAD570:GAD573 GJZ570:GJZ573 GTV570:GTV573 HDR570:HDR573 HNN570:HNN573 HXJ570:HXJ573 IHF570:IHF573 IRB570:IRB573 JAX570:JAX573 JKT570:JKT573 JUP570:JUP573 KEL570:KEL573 KOH570:KOH573 KYD570:KYD573 LHZ570:LHZ573 LRV570:LRV573 MBR570:MBR573 MLN570:MLN573 MVJ570:MVJ573 NFF570:NFF573 NPB570:NPB573 NYX570:NYX573 OIT570:OIT573 OSP570:OSP573 PCL570:PCL573 PMH570:PMH573 PWD570:PWD573 QFZ570:QFZ573 QPV570:QPV573 QZR570:QZR573 RJN570:RJN573 RTJ570:RTJ573 SDF570:SDF573 SNB570:SNB573 SWX570:SWX573 TGT570:TGT573 TQP570:TQP573 UAL570:UAL573 UKH570:UKH573 UUD570:UUD573 VDZ570:VDZ573 VNV570:VNV573 VXR570:VXR573 WHN570:WHN573 VNN419:VNU419 EP574:EX574 OL574:OT574 YH574:YP574 AID574:AIL574 ARZ574:ASH574 BBV574:BCD574 BLR574:BLZ574 BVN574:BVV574 CFJ574:CFR574 CPF574:CPN574 CZB574:CZJ574 DIX574:DJF574 DST574:DTB574 ECP574:ECX574 EML574:EMT574 EWH574:EWP574 FGD574:FGL574 FPZ574:FQH574 FZV574:GAD574 GJR574:GJZ574 GTN574:GTV574 HDJ574:HDR574 HNF574:HNN574 HXB574:HXJ574 IGX574:IHF574 IQT574:IRB574 JAP574:JAX574 JKL574:JKT574 JUH574:JUP574 KED574:KEL574 KNZ574:KOH574 KXV574:KYD574 LHR574:LHZ574 LRN574:LRV574 MBJ574:MBR574 MLF574:MLN574 MVB574:MVJ574 NEX574:NFF574 NOT574:NPB574 NYP574:NYX574 OIL574:OIT574 OSH574:OSP574 PCD574:PCL574 PLZ574:PMH574 PVV574:PWD574 QFR574:QFZ574 QPN574:QPV574 QZJ574:QZR574 RJF574:RJN574 RTB574:RTJ574 SCX574:SDF574 SMT574:SNB574 SWP574:SWX574 TGL574:TGT574 TQH574:TQP574 UAD574:UAL574 UJZ574:UKH574 UTV574:UUD574 VDR574:VDZ574 VNN574:VNV574 VXJ574:VXR574 WHF574:WHN574 VXJ419:VXQ419 EX564:EX567 OT564:OT567 YP564:YP567 AIL564:AIL567 ASH564:ASH567 BCD564:BCD567 BLZ564:BLZ567 BVV564:BVV567 CFR564:CFR567 CPN564:CPN567 CZJ564:CZJ567 DJF564:DJF567 DTB564:DTB567 ECX564:ECX567 EMT564:EMT567 EWP564:EWP567 FGL564:FGL567 FQH564:FQH567 GAD564:GAD567 GJZ564:GJZ567 GTV564:GTV567 HDR564:HDR567 HNN564:HNN567 HXJ564:HXJ567 IHF564:IHF567 IRB564:IRB567 JAX564:JAX567 JKT564:JKT567 JUP564:JUP567 KEL564:KEL567 KOH564:KOH567 KYD564:KYD567 LHZ564:LHZ567 LRV564:LRV567 MBR564:MBR567 MLN564:MLN567 MVJ564:MVJ567 NFF564:NFF567 NPB564:NPB567 NYX564:NYX567 OIT564:OIT567 OSP564:OSP567 PCL564:PCL567 PMH564:PMH567 PWD564:PWD567 QFZ564:QFZ567 QPV564:QPV567 QZR564:QZR567 RJN564:RJN567 RTJ564:RTJ567 SDF564:SDF567 SNB564:SNB567 SWX564:SWX567 TGT564:TGT567 TQP564:TQP567 UAL564:UAL567 UKH564:UKH567 UUD564:UUD567 VDZ564:VDZ567 VNV564:VNV567 VXR564:VXR567 WHN564:WHN567 WHF419:WHM419 EP568:EX568 OL568:OT568 YH568:YP568 AID568:AIL568 ARZ568:ASH568 BBV568:BCD568 BLR568:BLZ568 BVN568:BVV568 CFJ568:CFR568 CPF568:CPN568 CZB568:CZJ568 DIX568:DJF568 DST568:DTB568 ECP568:ECX568 EML568:EMT568 EWH568:EWP568 FGD568:FGL568 FPZ568:FQH568 FZV568:GAD568 GJR568:GJZ568 GTN568:GTV568 HDJ568:HDR568 HNF568:HNN568 HXB568:HXJ568 IGX568:IHF568 IQT568:IRB568 JAP568:JAX568 JKL568:JKT568 JUH568:JUP568 KED568:KEL568 KNZ568:KOH568 KXV568:KYD568 LHR568:LHZ568 LRN568:LRV568 MBJ568:MBR568 MLF568:MLN568 MVB568:MVJ568 NEX568:NFF568 NOT568:NPB568 NYP568:NYX568 OIL568:OIT568 OSH568:OSP568 PCD568:PCL568 PLZ568:PMH568 PVV568:PWD568 QFR568:QFZ568 QPN568:QPV568 QZJ568:QZR568 RJF568:RJN568 RTB568:RTJ568 SCX568:SDF568 SMT568:SNB568 SWP568:SWX568 TGL568:TGT568 TQH568:TQP568 UAD568:UAL568 UJZ568:UKH568 UTV568:UUD568 VDR568:VDZ568 VNN568:VNV568 VXJ568:VXR568 WHF568:WHN568 B413:I413 EP413:EW413 OL413:OS413 YH413:YO413 AID413:AIK413 ARZ413:ASG413 BBV413:BCC413 BLR413:BLY413 BVN413:BVU413 CFJ413:CFQ413 CPF413:CPM413 CZB413:CZI413 DIX413:DJE413 DST413:DTA413 ECP413:ECW413 EML413:EMS413 EWH413:EWO413 FGD413:FGK413 FPZ413:FQG413 FZV413:GAC413 GJR413:GJY413 GTN413:GTU413 HDJ413:HDQ413 HNF413:HNM413 HXB413:HXI413 IGX413:IHE413 IQT413:IRA413 JAP413:JAW413 JKL413:JKS413 JUH413:JUO413 KED413:KEK413 KNZ413:KOG413 KXV413:KYC413 LHR413:LHY413 LRN413:LRU413 MBJ413:MBQ413 MLF413:MLM413 MVB413:MVI413 NEX413:NFE413 NOT413:NPA413 NYP413:NYW413 OIL413:OIS413 OSH413:OSO413 PCD413:PCK413 PLZ413:PMG413 PVV413:PWC413 QFR413:QFY413 QPN413:QPU413 QZJ413:QZQ413 RJF413:RJM413 RTB413:RTI413 SCX413:SDE413 SMT413:SNA413 SWP413:SWW413 TGL413:TGS413 TQH413:TQO413 UAD413:UAK413 UJZ413:UKG413 UTV413:UUC413 VDR413:VDY413 VNN413:VNU413 VXJ413:VXQ413 WHF413:WHM413 J545:J548 EX545:EX548 OT545:OT548 YP545:YP548 AIL545:AIL548 ASH545:ASH548 BCD545:BCD548 BLZ545:BLZ548 BVV545:BVV548 CFR545:CFR548 CPN545:CPN548 CZJ545:CZJ548 DJF545:DJF548 DTB545:DTB548 ECX545:ECX548 EMT545:EMT548 EWP545:EWP548 FGL545:FGL548 FQH545:FQH548 GAD545:GAD548 GJZ545:GJZ548 GTV545:GTV548 HDR545:HDR548 HNN545:HNN548 HXJ545:HXJ548 IHF545:IHF548 IRB545:IRB548 JAX545:JAX548 JKT545:JKT548 JUP545:JUP548 KEL545:KEL548 KOH545:KOH548 KYD545:KYD548 LHZ545:LHZ548 LRV545:LRV548 MBR545:MBR548 MLN545:MLN548 MVJ545:MVJ548 NFF545:NFF548 NPB545:NPB548 NYX545:NYX548 OIT545:OIT548 OSP545:OSP548 PCL545:PCL548 PMH545:PMH548 PWD545:PWD548 QFZ545:QFZ548 QPV545:QPV548 QZR545:QZR548 RJN545:RJN548 RTJ545:RTJ548 SDF545:SDF548 SNB545:SNB548 SWX545:SWX548 TGT545:TGT548 TQP545:TQP548 UAL545:UAL548 UKH545:UKH548 UUD545:UUD548 VDZ545:VDZ548 VNV545:VNV548 VXR545:VXR548 WHN545:WHN548 B419:I419 EP419:EW419 OL419:OS419 YH419:YO419 AID419:AIK419 ARZ419:ASG419 BBV419:BCC419 BLR419:BLY419 BVN419:BVU419 CFJ419:CFQ419 CPF419:CPM419 CZB419:CZI419 DIX419:DJE419 DST419:DTA419 ECP419:ECW419 EML419:EMS419 EWH419:EWO419 FGD419:FGK419 FPZ419:FQG419 FZV419:GAC419 GJR419:GJY419 GTN419:GTU419 HDJ419:HDQ419 HNF419:HNM419 HXB419:HXI419 IGX419:IHE419 IQT419:IRA419 JAP419:JAW419 JKL419:JKS419 JUH419:JUO419 KED419:KEK419 KNZ419:KOG419 KXV419:KYC419 LHR419:LHY419 LRN419:LRU419 MBJ419:MBQ419 MLF419:MLM419 MVB419:MVI419 NEX419:NFE419 NOT419:NPA419 NYP419:NYW419 OIL419:OIS419 OSH419:OSO419 PCD419:PCK419 PLZ419:PMG419 PVV419:PWC419 QFR419:QFY419 QPN419:QPU419 QZJ419:QZQ419 RJF419:RJM419 RTB419:RTI419 SCX419:SDE419 SMT419:SNA419 SWP419:SWW419 TGL419:TGS419 TQH419:TQO419 UAD419:UAK419 UJZ419:UKG419 B576:J577 B574:J574 J564:J567 J570:J573 B568:J568" xr:uid="{00000000-0002-0000-0000-000003000000}">
      <formula1>"xy1"</formula1>
    </dataValidation>
    <dataValidation type="custom" allowBlank="1" showInputMessage="1" showErrorMessage="1" sqref="E1108:G1108 ES1364:EX1364 OO1364:OT1364 YK1364:YP1364 AIG1364:AIL1364 ASC1364:ASH1364 BBY1364:BCD1364 BLU1364:BLZ1364 BVQ1364:BVV1364 CFM1364:CFR1364 CPI1364:CPN1364 CZE1364:CZJ1364 DJA1364:DJF1364 DSW1364:DTB1364 ECS1364:ECX1364 EMO1364:EMT1364 EWK1364:EWP1364 FGG1364:FGL1364 FQC1364:FQH1364 FZY1364:GAD1364 GJU1364:GJZ1364 GTQ1364:GTV1364 HDM1364:HDR1364 HNI1364:HNN1364 HXE1364:HXJ1364 IHA1364:IHF1364 IQW1364:IRB1364 JAS1364:JAX1364 JKO1364:JKT1364 JUK1364:JUP1364 KEG1364:KEL1364 KOC1364:KOH1364 KXY1364:KYD1364 LHU1364:LHZ1364 LRQ1364:LRV1364 MBM1364:MBR1364 MLI1364:MLN1364 MVE1364:MVJ1364 NFA1364:NFF1364 NOW1364:NPB1364 NYS1364:NYX1364 OIO1364:OIT1364 OSK1364:OSP1364 PCG1364:PCL1364 PMC1364:PMH1364 PVY1364:PWD1364 QFU1364:QFZ1364 QPQ1364:QPV1364 QZM1364:QZR1364 RJI1364:RJN1364 RTE1364:RTJ1364 SDA1364:SDF1364 SMW1364:SNB1364 SWS1364:SWX1364 TGO1364:TGT1364 TQK1364:TQP1364 UAG1364:UAL1364 UKC1364:UKH1364 UTY1364:UUD1364 VDU1364:VDZ1364 VNQ1364:VNV1364 VXM1364:VXR1364 WHI1364:WHN1364 J803:J804 EX803:EX804 OT803:OT804 YP803:YP804 AIL803:AIL804 ASH803:ASH804 BCD803:BCD804 BLZ803:BLZ804 BVV803:BVV804 CFR803:CFR804 CPN803:CPN804 CZJ803:CZJ804 DJF803:DJF804 DTB803:DTB804 ECX803:ECX804 EMT803:EMT804 EWP803:EWP804 FGL803:FGL804 FQH803:FQH804 GAD803:GAD804 GJZ803:GJZ804 GTV803:GTV804 HDR803:HDR804 HNN803:HNN804 HXJ803:HXJ804 IHF803:IHF804 IRB803:IRB804 JAX803:JAX804 JKT803:JKT804 JUP803:JUP804 KEL803:KEL804 KOH803:KOH804 KYD803:KYD804 LHZ803:LHZ804 LRV803:LRV804 MBR803:MBR804 MLN803:MLN804 MVJ803:MVJ804 NFF803:NFF804 NPB803:NPB804 NYX803:NYX804 OIT803:OIT804 OSP803:OSP804 PCL803:PCL804 PMH803:PMH804 PWD803:PWD804 QFZ803:QFZ804 QPV803:QPV804 QZR803:QZR804 RJN803:RJN804 RTJ803:RTJ804 SDF803:SDF804 SNB803:SNB804 SWX803:SWX804 TGT803:TGT804 TQP803:TQP804 UAL803:UAL804 UKH803:UKH804 UUD803:UUD804 VDZ803:VDZ804 VNV803:VNV804 VXR803:VXR804 WHN803:WHN804 E1332:J1332 C805:J805 EQ805:EX805 OM805:OT805 YI805:YP805 AIE805:AIL805 ASA805:ASH805 BBW805:BCD805 BLS805:BLZ805 BVO805:BVV805 CFK805:CFR805 CPG805:CPN805 CZC805:CZJ805 DIY805:DJF805 DSU805:DTB805 ECQ805:ECX805 EMM805:EMT805 EWI805:EWP805 FGE805:FGL805 FQA805:FQH805 FZW805:GAD805 GJS805:GJZ805 GTO805:GTV805 HDK805:HDR805 HNG805:HNN805 HXC805:HXJ805 IGY805:IHF805 IQU805:IRB805 JAQ805:JAX805 JKM805:JKT805 JUI805:JUP805 KEE805:KEL805 KOA805:KOH805 KXW805:KYD805 LHS805:LHZ805 LRO805:LRV805 MBK805:MBR805 MLG805:MLN805 MVC805:MVJ805 NEY805:NFF805 NOU805:NPB805 NYQ805:NYX805 OIM805:OIT805 OSI805:OSP805 PCE805:PCL805 PMA805:PMH805 PVW805:PWD805 QFS805:QFZ805 QPO805:QPV805 QZK805:QZR805 RJG805:RJN805 RTC805:RTJ805 SCY805:SDF805 SMU805:SNB805 SWQ805:SWX805 TGM805:TGT805 TQI805:TQP805 UAE805:UAL805 UKA805:UKH805 UTW805:UUD805 VDS805:VDZ805 VNO805:VNV805 VXK805:VXR805 WHG805:WHN805 WHK1825:WHN1825 ES1372:EX1372 OO1372:OT1372 YK1372:YP1372 AIG1372:AIL1372 ASC1372:ASH1372 BBY1372:BCD1372 BLU1372:BLZ1372 BVQ1372:BVV1372 CFM1372:CFR1372 CPI1372:CPN1372 CZE1372:CZJ1372 DJA1372:DJF1372 DSW1372:DTB1372 ECS1372:ECX1372 EMO1372:EMT1372 EWK1372:EWP1372 FGG1372:FGL1372 FQC1372:FQH1372 FZY1372:GAD1372 GJU1372:GJZ1372 GTQ1372:GTV1372 HDM1372:HDR1372 HNI1372:HNN1372 HXE1372:HXJ1372 IHA1372:IHF1372 IQW1372:IRB1372 JAS1372:JAX1372 JKO1372:JKT1372 JUK1372:JUP1372 KEG1372:KEL1372 KOC1372:KOH1372 KXY1372:KYD1372 LHU1372:LHZ1372 LRQ1372:LRV1372 MBM1372:MBR1372 MLI1372:MLN1372 MVE1372:MVJ1372 NFA1372:NFF1372 NOW1372:NPB1372 NYS1372:NYX1372 OIO1372:OIT1372 OSK1372:OSP1372 PCG1372:PCL1372 PMC1372:PMH1372 PVY1372:PWD1372 QFU1372:QFZ1372 QPQ1372:QPV1372 QZM1372:QZR1372 RJI1372:RJN1372 RTE1372:RTJ1372 SDA1372:SDF1372 SMW1372:SNB1372 SWS1372:SWX1372 TGO1372:TGT1372 TQK1372:TQP1372 UAG1372:UAL1372 UKC1372:UKH1372 UTY1372:UUD1372 VDU1372:VDZ1372 VNQ1372:VNV1372 VXM1372:VXR1372 WHI1372:WHN1372 G1798:J1798 G1866:J1866 EU1852:EX1852 OQ1852:OT1852 YM1852:YP1852 AII1852:AIL1852 ASE1852:ASH1852 BCA1852:BCD1852 BLW1852:BLZ1852 BVS1852:BVV1852 CFO1852:CFR1852 CPK1852:CPN1852 CZG1852:CZJ1852 DJC1852:DJF1852 DSY1852:DTB1852 ECU1852:ECX1852 EMQ1852:EMT1852 EWM1852:EWP1852 FGI1852:FGL1852 FQE1852:FQH1852 GAA1852:GAD1852 GJW1852:GJZ1852 GTS1852:GTV1852 HDO1852:HDR1852 HNK1852:HNN1852 HXG1852:HXJ1852 IHC1852:IHF1852 IQY1852:IRB1852 JAU1852:JAX1852 JKQ1852:JKT1852 JUM1852:JUP1852 KEI1852:KEL1852 KOE1852:KOH1852 KYA1852:KYD1852 LHW1852:LHZ1852 LRS1852:LRV1852 MBO1852:MBR1852 MLK1852:MLN1852 MVG1852:MVJ1852 NFC1852:NFF1852 NOY1852:NPB1852 NYU1852:NYX1852 OIQ1852:OIT1852 OSM1852:OSP1852 PCI1852:PCL1852 PME1852:PMH1852 PWA1852:PWD1852 QFW1852:QFZ1852 QPS1852:QPV1852 QZO1852:QZR1852 RJK1852:RJN1852 RTG1852:RTJ1852 SDC1852:SDF1852 SMY1852:SNB1852 SWU1852:SWX1852 TGQ1852:TGT1852 TQM1852:TQP1852 UAI1852:UAL1852 UKE1852:UKH1852 UUA1852:UUD1852 VDW1852:VDZ1852 VNS1852:VNV1852 VXO1852:VXR1852 WHK1852:WHN1852 G1839:J1839 EU1825:EX1825 OQ1825:OT1825 YM1825:YP1825 AII1825:AIL1825 ASE1825:ASH1825 BCA1825:BCD1825 BLW1825:BLZ1825 BVS1825:BVV1825 CFO1825:CFR1825 CPK1825:CPN1825 CZG1825:CZJ1825 DJC1825:DJF1825 DSY1825:DTB1825 ECU1825:ECX1825 EMQ1825:EMT1825 EWM1825:EWP1825 FGI1825:FGL1825 FQE1825:FQH1825 GAA1825:GAD1825 GJW1825:GJZ1825 GTS1825:GTV1825 HDO1825:HDR1825 HNK1825:HNN1825 HXG1825:HXJ1825 IHC1825:IHF1825 IQY1825:IRB1825 JAU1825:JAX1825 JKQ1825:JKT1825 JUM1825:JUP1825 KEI1825:KEL1825 KOE1825:KOH1825 KYA1825:KYD1825 LHW1825:LHZ1825 LRS1825:LRV1825 MBO1825:MBR1825 MLK1825:MLN1825 MVG1825:MVJ1825 NFC1825:NFF1825 NOY1825:NPB1825 NYU1825:NYX1825 OIQ1825:OIT1825 OSM1825:OSP1825 PCI1825:PCL1825 PME1825:PMH1825 PWA1825:PWD1825 QFW1825:QFZ1825 QPS1825:QPV1825 QZO1825:QZR1825 RJK1825:RJN1825 RTG1825:RTJ1825 SDC1825:SDF1825 SMY1825:SNB1825 SWU1825:SWX1825 TGQ1825:TGT1825 TQM1825:TQP1825 UAI1825:UAL1825 UKE1825:UKH1825 UUA1825:UUD1825 VDW1825:VDZ1825 VNS1825:VNV1825 VXO1825:VXR1825 E1376:J1376 E1385:J1385" xr:uid="{00000000-0002-0000-0000-000004000000}">
      <formula1>"xy1"</formula1>
    </dataValidation>
    <dataValidation allowBlank="1" showInputMessage="1" showErrorMessage="1" errorTitle="UPOZORNENIE" error="Pokúšate sa zmeniť bunku s automatickým výpočtom!" sqref="J653:J654 ES1342:EX1343 OO1342:OT1343 YK1342:YP1343 AIG1342:AIL1343 ASC1342:ASH1343 BBY1342:BCD1343 BLU1342:BLZ1343 BVQ1342:BVV1343 CFM1342:CFR1343 CPI1342:CPN1343 CZE1342:CZJ1343 DJA1342:DJF1343 DSW1342:DTB1343 ECS1342:ECX1343 EMO1342:EMT1343 EWK1342:EWP1343 FGG1342:FGL1343 FQC1342:FQH1343 FZY1342:GAD1343 GJU1342:GJZ1343 GTQ1342:GTV1343 HDM1342:HDR1343 HNI1342:HNN1343 HXE1342:HXJ1343 IHA1342:IHF1343 IQW1342:IRB1343 JAS1342:JAX1343 JKO1342:JKT1343 JUK1342:JUP1343 KEG1342:KEL1343 KOC1342:KOH1343 KXY1342:KYD1343 LHU1342:LHZ1343 LRQ1342:LRV1343 MBM1342:MBR1343 MLI1342:MLN1343 MVE1342:MVJ1343 NFA1342:NFF1343 NOW1342:NPB1343 NYS1342:NYX1343 OIO1342:OIT1343 OSK1342:OSP1343 PCG1342:PCL1343 PMC1342:PMH1343 PVY1342:PWD1343 QFU1342:QFZ1343 QPQ1342:QPV1343 QZM1342:QZR1343 RJI1342:RJN1343 RTE1342:RTJ1343 SDA1342:SDF1343 SMW1342:SNB1343 SWS1342:SWX1343 TGO1342:TGT1343 TQK1342:TQP1343 UAG1342:UAL1343 UKC1342:UKH1343 UTY1342:UUD1343 VDU1342:VDZ1343 VNQ1342:VNV1343 VXM1342:VXR1343 WHI1342:WHN1343 E1352:J1354 E1359:J1361 ES1345:EX1347 OO1345:OT1347 YK1345:YP1347 AIG1345:AIL1347 ASC1345:ASH1347 BBY1345:BCD1347 BLU1345:BLZ1347 BVQ1345:BVV1347 CFM1345:CFR1347 CPI1345:CPN1347 CZE1345:CZJ1347 DJA1345:DJF1347 DSW1345:DTB1347 ECS1345:ECX1347 EMO1345:EMT1347 EWK1345:EWP1347 FGG1345:FGL1347 FQC1345:FQH1347 FZY1345:GAD1347 GJU1345:GJZ1347 GTQ1345:GTV1347 HDM1345:HDR1347 HNI1345:HNN1347 HXE1345:HXJ1347 IHA1345:IHF1347 IQW1345:IRB1347 JAS1345:JAX1347 JKO1345:JKT1347 JUK1345:JUP1347 KEG1345:KEL1347 KOC1345:KOH1347 KXY1345:KYD1347 LHU1345:LHZ1347 LRQ1345:LRV1347 MBM1345:MBR1347 MLI1345:MLN1347 MVE1345:MVJ1347 NFA1345:NFF1347 NOW1345:NPB1347 NYS1345:NYX1347 OIO1345:OIT1347 OSK1345:OSP1347 PCG1345:PCL1347 PMC1345:PMH1347 PVY1345:PWD1347 QFU1345:QFZ1347 QPQ1345:QPV1347 QZM1345:QZR1347 RJI1345:RJN1347 RTE1345:RTJ1347 SDA1345:SDF1347 SMW1345:SNB1347 SWS1345:SWX1347 TGO1345:TGT1347 TQK1345:TQP1347 UAG1345:UAL1347 UKC1345:UKH1347 UTY1345:UUD1347 VDU1345:VDZ1347 VNQ1345:VNV1347 VXM1345:VXR1347 WHI1345:WHN1347 E1363:J1365 ES1349:EX1351 OO1349:OT1351 YK1349:YP1351 AIG1349:AIL1351 ASC1349:ASH1351 BBY1349:BCD1351 BLU1349:BLZ1351 BVQ1349:BVV1351 CFM1349:CFR1351 CPI1349:CPN1351 CZE1349:CZJ1351 DJA1349:DJF1351 DSW1349:DTB1351 ECS1349:ECX1351 EMO1349:EMT1351 EWK1349:EWP1351 FGG1349:FGL1351 FQC1349:FQH1351 FZY1349:GAD1351 GJU1349:GJZ1351 GTQ1349:GTV1351 HDM1349:HDR1351 HNI1349:HNN1351 HXE1349:HXJ1351 IHA1349:IHF1351 IQW1349:IRB1351 JAS1349:JAX1351 JKO1349:JKT1351 JUK1349:JUP1351 KEG1349:KEL1351 KOC1349:KOH1351 KXY1349:KYD1351 LHU1349:LHZ1351 LRQ1349:LRV1351 MBM1349:MBR1351 MLI1349:MLN1351 MVE1349:MVJ1351 NFA1349:NFF1351 NOW1349:NPB1351 NYS1349:NYX1351 OIO1349:OIT1351 OSK1349:OSP1351 PCG1349:PCL1351 PMC1349:PMH1351 PVY1349:PWD1351 QFU1349:QFZ1351 QPQ1349:QPV1351 QZM1349:QZR1351 RJI1349:RJN1351 RTE1349:RTJ1351 SDA1349:SDF1351 SMW1349:SNB1351 SWS1349:SWX1351 TGO1349:TGT1351 TQK1349:TQP1351 UAG1349:UAL1351 UKC1349:UKH1351 UTY1349:UUD1351 VDU1349:VDZ1351 VNQ1349:VNV1351 VXM1349:VXR1351 WHI1349:WHN1351 E1348:J1350 I965:J965 EW965:EX965 OS965:OT965 YO965:YP965 AIK965:AIL965 ASG965:ASH965 BCC965:BCD965 BLY965:BLZ965 BVU965:BVV965 CFQ965:CFR965 CPM965:CPN965 CZI965:CZJ965 DJE965:DJF965 DTA965:DTB965 ECW965:ECX965 EMS965:EMT965 EWO965:EWP965 FGK965:FGL965 FQG965:FQH965 GAC965:GAD965 GJY965:GJZ965 GTU965:GTV965 HDQ965:HDR965 HNM965:HNN965 HXI965:HXJ965 IHE965:IHF965 IRA965:IRB965 JAW965:JAX965 JKS965:JKT965 JUO965:JUP965 KEK965:KEL965 KOG965:KOH965 KYC965:KYD965 LHY965:LHZ965 LRU965:LRV965 MBQ965:MBR965 MLM965:MLN965 MVI965:MVJ965 NFE965:NFF965 NPA965:NPB965 NYW965:NYX965 OIS965:OIT965 OSO965:OSP965 PCK965:PCL965 PMG965:PMH965 PWC965:PWD965 QFY965:QFZ965 QPU965:QPV965 QZQ965:QZR965 RJM965:RJN965 RTI965:RTJ965 SDE965:SDF965 SNA965:SNB965 SWW965:SWX965 TGS965:TGT965 TQO965:TQP965 UAK965:UAL965 UKG965:UKH965 UUC965:UUD965 VDY965:VDZ965 VNU965:VNV965 VXQ965:VXR965 WHM965:WHN965 I952:J952 EW952:EX952 OS952:OT952 YO952:YP952 AIK952:AIL952 ASG952:ASH952 BCC952:BCD952 BLY952:BLZ952 BVU952:BVV952 CFQ952:CFR952 CPM952:CPN952 CZI952:CZJ952 DJE952:DJF952 DTA952:DTB952 ECW952:ECX952 EMS952:EMT952 EWO952:EWP952 FGK952:FGL952 FQG952:FQH952 GAC952:GAD952 GJY952:GJZ952 GTU952:GTV952 HDQ952:HDR952 HNM952:HNN952 HXI952:HXJ952 IHE952:IHF952 IRA952:IRB952 JAW952:JAX952 JKS952:JKT952 JUO952:JUP952 KEK952:KEL952 KOG952:KOH952 KYC952:KYD952 LHY952:LHZ952 LRU952:LRV952 MBQ952:MBR952 MLM952:MLN952 MVI952:MVJ952 NFE952:NFF952 NPA952:NPB952 NYW952:NYX952 OIS952:OIT952 OSO952:OSP952 PCK952:PCL952 PMG952:PMH952 PWC952:PWD952 QFY952:QFZ952 QPU952:QPV952 QZQ952:QZR952 RJM952:RJN952 RTI952:RTJ952 SDE952:SDF952 SNA952:SNB952 SWW952:SWX952 TGS952:TGT952 TQO952:TQP952 UAK952:UAL952 UKG952:UKH952 UUC952:UUD952 VDY952:VDZ952 VNU952:VNV952 VXQ952:VXR952 WHM952:WHN952 E851:J855 ES851:EX855 OO851:OT855 YK851:YP855 AIG851:AIL855 ASC851:ASH855 BBY851:BCD855 BLU851:BLZ855 BVQ851:BVV855 CFM851:CFR855 CPI851:CPN855 CZE851:CZJ855 DJA851:DJF855 DSW851:DTB855 ECS851:ECX855 EMO851:EMT855 EWK851:EWP855 FGG851:FGL855 FQC851:FQH855 FZY851:GAD855 GJU851:GJZ855 GTQ851:GTV855 HDM851:HDR855 HNI851:HNN855 HXE851:HXJ855 IHA851:IHF855 IQW851:IRB855 JAS851:JAX855 JKO851:JKT855 JUK851:JUP855 KEG851:KEL855 KOC851:KOH855 KXY851:KYD855 LHU851:LHZ855 LRQ851:LRV855 MBM851:MBR855 MLI851:MLN855 MVE851:MVJ855 NFA851:NFF855 NOW851:NPB855 NYS851:NYX855 OIO851:OIT855 OSK851:OSP855 PCG851:PCL855 PMC851:PMH855 PVY851:PWD855 QFU851:QFZ855 QPQ851:QPV855 QZM851:QZR855 RJI851:RJN855 RTE851:RTJ855 SDA851:SDF855 SMW851:SNB855 SWS851:SWX855 TGO851:TGT855 TQK851:TQP855 UAG851:UAL855 UKC851:UKH855 UTY851:UUD855 VDU851:VDZ855 VNQ851:VNV855 VXM851:VXR855 WHI851:WHN855 H693:I697 EV693:EW697 OR693:OS697 YN693:YO697 AIJ693:AIK697 ASF693:ASG697 BCB693:BCC697 BLX693:BLY697 BVT693:BVU697 CFP693:CFQ697 CPL693:CPM697 CZH693:CZI697 DJD693:DJE697 DSZ693:DTA697 ECV693:ECW697 EMR693:EMS697 EWN693:EWO697 FGJ693:FGK697 FQF693:FQG697 GAB693:GAC697 GJX693:GJY697 GTT693:GTU697 HDP693:HDQ697 HNL693:HNM697 HXH693:HXI697 IHD693:IHE697 IQZ693:IRA697 JAV693:JAW697 JKR693:JKS697 JUN693:JUO697 KEJ693:KEK697 KOF693:KOG697 KYB693:KYC697 LHX693:LHY697 LRT693:LRU697 MBP693:MBQ697 MLL693:MLM697 MVH693:MVI697 NFD693:NFE697 NOZ693:NPA697 NYV693:NYW697 OIR693:OIS697 OSN693:OSO697 PCJ693:PCK697 PMF693:PMG697 PWB693:PWC697 QFX693:QFY697 QPT693:QPU697 QZP693:QZQ697 RJL693:RJM697 RTH693:RTI697 SDD693:SDE697 SMZ693:SNA697 SWV693:SWW697 TGR693:TGS697 TQN693:TQO697 UAJ693:UAK697 UKF693:UKG697 UUB693:UUC697 VDX693:VDY697 VNT693:VNU697 VXP693:VXQ697 WHL693:WHM697 I590:J592 EW590:EX592 OS590:OT592 YO590:YP592 AIK590:AIL592 ASG590:ASH592 BCC590:BCD592 BLY590:BLZ592 BVU590:BVV592 CFQ590:CFR592 CPM590:CPN592 CZI590:CZJ592 DJE590:DJF592 DTA590:DTB592 ECW590:ECX592 EMS590:EMT592 EWO590:EWP592 FGK590:FGL592 FQG590:FQH592 GAC590:GAD592 GJY590:GJZ592 GTU590:GTV592 HDQ590:HDR592 HNM590:HNN592 HXI590:HXJ592 IHE590:IHF592 IRA590:IRB592 JAW590:JAX592 JKS590:JKT592 JUO590:JUP592 KEK590:KEL592 KOG590:KOH592 KYC590:KYD592 LHY590:LHZ592 LRU590:LRV592 MBQ590:MBR592 MLM590:MLN592 MVI590:MVJ592 NFE590:NFF592 NPA590:NPB592 NYW590:NYX592 OIS590:OIT592 OSO590:OSP592 PCK590:PCL592 PMG590:PMH592 PWC590:PWD592 QFY590:QFZ592 QPU590:QPV592 QZQ590:QZR592 RJM590:RJN592 RTI590:RTJ592 SDE590:SDF592 SNA590:SNB592 SWW590:SWX592 TGS590:TGT592 TQO590:TQP592 UAK590:UAL592 UKG590:UKH592 UUC590:UUD592 VDY590:VDZ592 VNU590:VNV592 VXQ590:VXR592 WHM590:WHN592 H651:J652 EV651:EX652 OR651:OT652 YN651:YP652 AIJ651:AIL652 ASF651:ASH652 BCB651:BCD652 BLX651:BLZ652 BVT651:BVV652 CFP651:CFR652 CPL651:CPN652 CZH651:CZJ652 DJD651:DJF652 DSZ651:DTB652 ECV651:ECX652 EMR651:EMT652 EWN651:EWP652 FGJ651:FGL652 FQF651:FQH652 GAB651:GAD652 GJX651:GJZ652 GTT651:GTV652 HDP651:HDR652 HNL651:HNN652 HXH651:HXJ652 IHD651:IHF652 IQZ651:IRB652 JAV651:JAX652 JKR651:JKT652 JUN651:JUP652 KEJ651:KEL652 KOF651:KOH652 KYB651:KYD652 LHX651:LHZ652 LRT651:LRV652 MBP651:MBR652 MLL651:MLN652 MVH651:MVJ652 NFD651:NFF652 NOZ651:NPB652 NYV651:NYX652 OIR651:OIT652 OSN651:OSP652 PCJ651:PCL652 PMF651:PMH652 PWB651:PWD652 QFX651:QFZ652 QPT651:QPV652 QZP651:QZR652 RJL651:RJN652 RTH651:RTJ652 SDD651:SDF652 SMZ651:SNB652 SWV651:SWX652 TGR651:TGT652 TQN651:TQP652 UAJ651:UAL652 UKF651:UKH652 UUB651:UUD652 VDX651:VDZ652 VNT651:VNV652 VXP651:VXR652 WHL651:WHN652 WHJ653:WHN655 VXN653:VXR655 VNR653:VNV655 VDV653:VDZ655 UTZ653:UUD655 UKD653:UKH655 UAH653:UAL655 TQL653:TQP655 TGP653:TGT655 SWT653:SWX655 SMX653:SNB655 SDB653:SDF655 RTF653:RTJ655 RJJ653:RJN655 QZN653:QZR655 QPR653:QPV655 QFV653:QFZ655 PVZ653:PWD655 PMD653:PMH655 PCH653:PCL655 OSL653:OSP655 OIP653:OIT655 NYT653:NYX655 NOX653:NPB655 NFB653:NFF655 MVF653:MVJ655 MLJ653:MLN655 MBN653:MBR655 LRR653:LRV655 LHV653:LHZ655 KXZ653:KYD655 KOD653:KOH655 KEH653:KEL655 JUL653:JUP655 JKP653:JKT655 JAT653:JAX655 IQX653:IRB655 IHB653:IHF655 HXF653:HXJ655 HNJ653:HNN655 HDN653:HDR655 GTR653:GTV655 GJV653:GJZ655 FZZ653:GAD655 FQD653:FQH655 FGH653:FGL655 EWL653:EWP655 EMP653:EMT655 ECT653:ECX655 DSX653:DTB655 DJB653:DJF655 CZF653:CZJ655 CPJ653:CPN655 CFN653:CFR655 BVR653:BVV655 BLV653:BLZ655 BBZ653:BCD655 ASD653:ASH655 AIH653:AIL655 YL653:YP655 OP653:OT655 ET653:EX655 F653:F654 G653:G660 H653:H654 I653:I660 E1356:J1357 H671:J672 F673:J673 I675:I679 G675:G679" xr:uid="{00000000-0002-0000-0000-000005000000}"/>
    <dataValidation type="custom" allowBlank="1" showInputMessage="1" showErrorMessage="1" errorTitle="UPOZORNENIE" error="Pokúšate sa zmeniť bunku s automatickým výpočtom!" sqref="E1355:J1355 E1358:J1358 ES1344:EX1344 OO1344:OT1344 YK1344:YP1344 AIG1344:AIL1344 ASC1344:ASH1344 BBY1344:BCD1344 BLU1344:BLZ1344 BVQ1344:BVV1344 CFM1344:CFR1344 CPI1344:CPN1344 CZE1344:CZJ1344 DJA1344:DJF1344 DSW1344:DTB1344 ECS1344:ECX1344 EMO1344:EMT1344 EWK1344:EWP1344 FGG1344:FGL1344 FQC1344:FQH1344 FZY1344:GAD1344 GJU1344:GJZ1344 GTQ1344:GTV1344 HDM1344:HDR1344 HNI1344:HNN1344 HXE1344:HXJ1344 IHA1344:IHF1344 IQW1344:IRB1344 JAS1344:JAX1344 JKO1344:JKT1344 JUK1344:JUP1344 KEG1344:KEL1344 KOC1344:KOH1344 KXY1344:KYD1344 LHU1344:LHZ1344 LRQ1344:LRV1344 MBM1344:MBR1344 MLI1344:MLN1344 MVE1344:MVJ1344 NFA1344:NFF1344 NOW1344:NPB1344 NYS1344:NYX1344 OIO1344:OIT1344 OSK1344:OSP1344 PCG1344:PCL1344 PMC1344:PMH1344 PVY1344:PWD1344 QFU1344:QFZ1344 QPQ1344:QPV1344 QZM1344:QZR1344 RJI1344:RJN1344 RTE1344:RTJ1344 SDA1344:SDF1344 SMW1344:SNB1344 SWS1344:SWX1344 TGO1344:TGT1344 TQK1344:TQP1344 UAG1344:UAL1344 UKC1344:UKH1344 UTY1344:UUD1344 VDU1344:VDZ1344 VNQ1344:VNV1344 VXM1344:VXR1344 WHI1344:WHN1344 E1362:J1362 ES1348:EX1348 OO1348:OT1348 YK1348:YP1348 AIG1348:AIL1348 ASC1348:ASH1348 BBY1348:BCD1348 BLU1348:BLZ1348 BVQ1348:BVV1348 CFM1348:CFR1348 CPI1348:CPN1348 CZE1348:CZJ1348 DJA1348:DJF1348 DSW1348:DTB1348 ECS1348:ECX1348 EMO1348:EMT1348 EWK1348:EWP1348 FGG1348:FGL1348 FQC1348:FQH1348 FZY1348:GAD1348 GJU1348:GJZ1348 GTQ1348:GTV1348 HDM1348:HDR1348 HNI1348:HNN1348 HXE1348:HXJ1348 IHA1348:IHF1348 IQW1348:IRB1348 JAS1348:JAX1348 JKO1348:JKT1348 JUK1348:JUP1348 KEG1348:KEL1348 KOC1348:KOH1348 KXY1348:KYD1348 LHU1348:LHZ1348 LRQ1348:LRV1348 MBM1348:MBR1348 MLI1348:MLN1348 MVE1348:MVJ1348 NFA1348:NFF1348 NOW1348:NPB1348 NYS1348:NYX1348 OIO1348:OIT1348 OSK1348:OSP1348 PCG1348:PCL1348 PMC1348:PMH1348 PVY1348:PWD1348 QFU1348:QFZ1348 QPQ1348:QPV1348 QZM1348:QZR1348 RJI1348:RJN1348 RTE1348:RTJ1348 SDA1348:SDF1348 SMW1348:SNB1348 SWS1348:SWX1348 TGO1348:TGT1348 TQK1348:TQP1348 UAG1348:UAL1348 UKC1348:UKH1348 UTY1348:UUD1348 VDU1348:VDZ1348 VNQ1348:VNV1348 VXM1348:VXR1348 WHI1348:WHN1348 E1351:J1351 E1347:J1347 ES1337:EX1341 OO1337:OT1341 YK1337:YP1341 AIG1337:AIL1341 ASC1337:ASH1341 BBY1337:BCD1341 BLU1337:BLZ1341 BVQ1337:BVV1341 CFM1337:CFR1341 CPI1337:CPN1341 CZE1337:CZJ1341 DJA1337:DJF1341 DSW1337:DTB1341 ECS1337:ECX1341 EMO1337:EMT1341 EWK1337:EWP1341 FGG1337:FGL1341 FQC1337:FQH1341 FZY1337:GAD1341 GJU1337:GJZ1341 GTQ1337:GTV1341 HDM1337:HDR1341 HNI1337:HNN1341 HXE1337:HXJ1341 IHA1337:IHF1341 IQW1337:IRB1341 JAS1337:JAX1341 JKO1337:JKT1341 JUK1337:JUP1341 KEG1337:KEL1341 KOC1337:KOH1341 KXY1337:KYD1341 LHU1337:LHZ1341 LRQ1337:LRV1341 MBM1337:MBR1341 MLI1337:MLN1341 MVE1337:MVJ1341 NFA1337:NFF1341 NOW1337:NPB1341 NYS1337:NYX1341 OIO1337:OIT1341 OSK1337:OSP1341 PCG1337:PCL1341 PMC1337:PMH1341 PVY1337:PWD1341 QFU1337:QFZ1341 QPQ1337:QPV1341 QZM1337:QZR1341 RJI1337:RJN1341 RTE1337:RTJ1341 SDA1337:SDF1341 SMW1337:SNB1341 SWS1337:SWX1341 TGO1337:TGT1341 TQK1337:TQP1341 UAG1337:UAL1341 UKC1337:UKH1341 UTY1337:UUD1341 VDU1337:VDZ1341 VNQ1337:VNV1341 VXM1337:VXR1341 WHI1337:WHN1341 C1318:J1318 E1301:J1301 E1426:J1426 E868:J868 ES868:EX868 OO868:OT868 YK868:YP868 AIG868:AIL868 ASC868:ASH868 BBY868:BCD868 BLU868:BLZ868 BVQ868:BVV868 CFM868:CFR868 CPI868:CPN868 CZE868:CZJ868 DJA868:DJF868 DSW868:DTB868 ECS868:ECX868 EMO868:EMT868 EWK868:EWP868 FGG868:FGL868 FQC868:FQH868 FZY868:GAD868 GJU868:GJZ868 GTQ868:GTV868 HDM868:HDR868 HNI868:HNN868 HXE868:HXJ868 IHA868:IHF868 IQW868:IRB868 JAS868:JAX868 JKO868:JKT868 JUK868:JUP868 KEG868:KEL868 KOC868:KOH868 KXY868:KYD868 LHU868:LHZ868 LRQ868:LRV868 MBM868:MBR868 MLI868:MLN868 MVE868:MVJ868 NFA868:NFF868 NOW868:NPB868 NYS868:NYX868 OIO868:OIT868 OSK868:OSP868 PCG868:PCL868 PMC868:PMH868 PVY868:PWD868 QFU868:QFZ868 QPQ868:QPV868 QZM868:QZR868 RJI868:RJN868 RTE868:RTJ868 SDA868:SDF868 SMW868:SNB868 SWS868:SWX868 TGO868:TGT868 TQK868:TQP868 UAG868:UAL868 UKC868:UKH868 UTY868:UUD868 VDU868:VDZ868 VNQ868:VNV868 VXM868:VXR868 WHI868:WHN868 E862:J862 ES862:EX862 OO862:OT862 YK862:YP862 AIG862:AIL862 ASC862:ASH862 BBY862:BCD862 BLU862:BLZ862 BVQ862:BVV862 CFM862:CFR862 CPI862:CPN862 CZE862:CZJ862 DJA862:DJF862 DSW862:DTB862 ECS862:ECX862 EMO862:EMT862 EWK862:EWP862 FGG862:FGL862 FQC862:FQH862 FZY862:GAD862 GJU862:GJZ862 GTQ862:GTV862 HDM862:HDR862 HNI862:HNN862 HXE862:HXJ862 IHA862:IHF862 IQW862:IRB862 JAS862:JAX862 JKO862:JKT862 JUK862:JUP862 KEG862:KEL862 KOC862:KOH862 KXY862:KYD862 LHU862:LHZ862 LRQ862:LRV862 MBM862:MBR862 MLI862:MLN862 MVE862:MVJ862 NFA862:NFF862 NOW862:NPB862 NYS862:NYX862 OIO862:OIT862 OSK862:OSP862 PCG862:PCL862 PMC862:PMH862 PVY862:PWD862 QFU862:QFZ862 QPQ862:QPV862 QZM862:QZR862 RJI862:RJN862 RTE862:RTJ862 SDA862:SDF862 SMW862:SNB862 SWS862:SWX862 TGO862:TGT862 TQK862:TQP862 UAG862:UAL862 UKC862:UKH862 UTY862:UUD862 VDU862:VDZ862 VNQ862:VNV862 VXM862:VXR862 WHI862:WHN862 E856:J856 ES856:EX856 OO856:OT856 YK856:YP856 AIG856:AIL856 ASC856:ASH856 BBY856:BCD856 BLU856:BLZ856 BVQ856:BVV856 CFM856:CFR856 CPI856:CPN856 CZE856:CZJ856 DJA856:DJF856 DSW856:DTB856 ECS856:ECX856 EMO856:EMT856 EWK856:EWP856 FGG856:FGL856 FQC856:FQH856 FZY856:GAD856 GJU856:GJZ856 GTQ856:GTV856 HDM856:HDR856 HNI856:HNN856 HXE856:HXJ856 IHA856:IHF856 IQW856:IRB856 JAS856:JAX856 JKO856:JKT856 JUK856:JUP856 KEG856:KEL856 KOC856:KOH856 KXY856:KYD856 LHU856:LHZ856 LRQ856:LRV856 MBM856:MBR856 MLI856:MLN856 MVE856:MVJ856 NFA856:NFF856 NOW856:NPB856 NYS856:NYX856 OIO856:OIT856 OSK856:OSP856 PCG856:PCL856 PMC856:PMH856 PVY856:PWD856 QFU856:QFZ856 QPQ856:QPV856 QZM856:QZR856 RJI856:RJN856 RTE856:RTJ856 SDA856:SDF856 SMW856:SNB856 SWS856:SWX856 TGO856:TGT856 TQK856:TQP856 UAG856:UAL856 UKC856:UKH856 UTY856:UUD856 VDU856:VDZ856 VNQ856:VNV856 VXM856:VXR856 WHI856:WHN856 E850:J850 ES850:EX850 OO850:OT850 YK850:YP850 AIG850:AIL850 ASC850:ASH850 BBY850:BCD850 BLU850:BLZ850 BVQ850:BVV850 CFM850:CFR850 CPI850:CPN850 CZE850:CZJ850 DJA850:DJF850 DSW850:DTB850 ECS850:ECX850 EMO850:EMT850 EWK850:EWP850 FGG850:FGL850 FQC850:FQH850 FZY850:GAD850 GJU850:GJZ850 GTQ850:GTV850 HDM850:HDR850 HNI850:HNN850 HXE850:HXJ850 IHA850:IHF850 IQW850:IRB850 JAS850:JAX850 JKO850:JKT850 JUK850:JUP850 KEG850:KEL850 KOC850:KOH850 KXY850:KYD850 LHU850:LHZ850 LRQ850:LRV850 MBM850:MBR850 MLI850:MLN850 MVE850:MVJ850 NFA850:NFF850 NOW850:NPB850 NYS850:NYX850 OIO850:OIT850 OSK850:OSP850 PCG850:PCL850 PMC850:PMH850 PVY850:PWD850 QFU850:QFZ850 QPQ850:QPV850 QZM850:QZR850 RJI850:RJN850 RTE850:RTJ850 SDA850:SDF850 SMW850:SNB850 SWS850:SWX850 TGO850:TGT850 TQK850:TQP850 UAG850:UAL850 UKC850:UKH850 UTY850:UUD850 VDU850:VDZ850 VNQ850:VNV850 VXM850:VXR850 WHI850:WHN850 E1106:J1106 I773:J779 EW773:EX779 OS773:OT779 YO773:YP779 AIK773:AIL779 ASG773:ASH779 BCC773:BCD779 BLY773:BLZ779 BVU773:BVV779 CFQ773:CFR779 CPM773:CPN779 CZI773:CZJ779 DJE773:DJF779 DTA773:DTB779 ECW773:ECX779 EMS773:EMT779 EWO773:EWP779 FGK773:FGL779 FQG773:FQH779 GAC773:GAD779 GJY773:GJZ779 GTU773:GTV779 HDQ773:HDR779 HNM773:HNN779 HXI773:HXJ779 IHE773:IHF779 IRA773:IRB779 JAW773:JAX779 JKS773:JKT779 JUO773:JUP779 KEK773:KEL779 KOG773:KOH779 KYC773:KYD779 LHY773:LHZ779 LRU773:LRV779 MBQ773:MBR779 MLM773:MLN779 MVI773:MVJ779 NFE773:NFF779 NPA773:NPB779 NYW773:NYX779 OIS773:OIT779 OSO773:OSP779 PCK773:PCL779 PMG773:PMH779 PWC773:PWD779 QFY773:QFZ779 QPU773:QPV779 QZQ773:QZR779 RJM773:RJN779 RTI773:RTJ779 SDE773:SDF779 SNA773:SNB779 SWW773:SWX779 TGS773:TGT779 TQO773:TQP779 UAK773:UAL779 UKG773:UKH779 UUC773:UUD779 VDY773:VDZ779 VNU773:VNV779 VXQ773:VXR779 WHM773:WHN779 E764:J764 ES764:EX764 OO764:OT764 YK764:YP764 AIG764:AIL764 ASC764:ASH764 BBY764:BCD764 BLU764:BLZ764 BVQ764:BVV764 CFM764:CFR764 CPI764:CPN764 CZE764:CZJ764 DJA764:DJF764 DSW764:DTB764 ECS764:ECX764 EMO764:EMT764 EWK764:EWP764 FGG764:FGL764 FQC764:FQH764 FZY764:GAD764 GJU764:GJZ764 GTQ764:GTV764 HDM764:HDR764 HNI764:HNN764 HXE764:HXJ764 IHA764:IHF764 IQW764:IRB764 JAS764:JAX764 JKO764:JKT764 JUK764:JUP764 KEG764:KEL764 KOC764:KOH764 KXY764:KYD764 LHU764:LHZ764 LRQ764:LRV764 MBM764:MBR764 MLI764:MLN764 MVE764:MVJ764 NFA764:NFF764 NOW764:NPB764 NYS764:NYX764 OIO764:OIT764 OSK764:OSP764 PCG764:PCL764 PMC764:PMH764 PVY764:PWD764 QFU764:QFZ764 QPQ764:QPV764 QZM764:QZR764 RJI764:RJN764 RTE764:RTJ764 SDA764:SDF764 SMW764:SNB764 SWS764:SWX764 TGO764:TGT764 TQK764:TQP764 UAG764:UAL764 UKC764:UKH764 UTY764:UUD764 VDU764:VDZ764 VNQ764:VNV764 VXM764:VXR764 WHI764:WHN764 I833:J841 EW833:EX841 OS833:OT841 YO833:YP841 AIK833:AIL841 ASG833:ASH841 BCC833:BCD841 BLY833:BLZ841 BVU833:BVV841 CFQ833:CFR841 CPM833:CPN841 CZI833:CZJ841 DJE833:DJF841 DTA833:DTB841 ECW833:ECX841 EMS833:EMT841 EWO833:EWP841 FGK833:FGL841 FQG833:FQH841 GAC833:GAD841 GJY833:GJZ841 GTU833:GTV841 HDQ833:HDR841 HNM833:HNN841 HXI833:HXJ841 IHE833:IHF841 IRA833:IRB841 JAW833:JAX841 JKS833:JKT841 JUO833:JUP841 KEK833:KEL841 KOG833:KOH841 KYC833:KYD841 LHY833:LHZ841 LRU833:LRV841 MBQ833:MBR841 MLM833:MLN841 MVI833:MVJ841 NFE833:NFF841 NPA833:NPB841 NYW833:NYX841 OIS833:OIT841 OSO833:OSP841 PCK833:PCL841 PMG833:PMH841 PWC833:PWD841 QFY833:QFZ841 QPU833:QPV841 QZQ833:QZR841 RJM833:RJN841 RTI833:RTJ841 SDE833:SDF841 SNA833:SNB841 SWW833:SWX841 TGS833:TGT841 TQO833:TQP841 UAK833:UAL841 UKG833:UKH841 UUC833:UUD841 VDY833:VDZ841 VNU833:VNV841 VXQ833:VXR841 WHM833:WHN841 D793:J793 ER793:EX793 ON793:OT793 YJ793:YP793 AIF793:AIL793 ASB793:ASH793 BBX793:BCD793 BLT793:BLZ793 BVP793:BVV793 CFL793:CFR793 CPH793:CPN793 CZD793:CZJ793 DIZ793:DJF793 DSV793:DTB793 ECR793:ECX793 EMN793:EMT793 EWJ793:EWP793 FGF793:FGL793 FQB793:FQH793 FZX793:GAD793 GJT793:GJZ793 GTP793:GTV793 HDL793:HDR793 HNH793:HNN793 HXD793:HXJ793 IGZ793:IHF793 IQV793:IRB793 JAR793:JAX793 JKN793:JKT793 JUJ793:JUP793 KEF793:KEL793 KOB793:KOH793 KXX793:KYD793 LHT793:LHZ793 LRP793:LRV793 MBL793:MBR793 MLH793:MLN793 MVD793:MVJ793 NEZ793:NFF793 NOV793:NPB793 NYR793:NYX793 OIN793:OIT793 OSJ793:OSP793 PCF793:PCL793 PMB793:PMH793 PVX793:PWD793 QFT793:QFZ793 QPP793:QPV793 QZL793:QZR793 RJH793:RJN793 RTD793:RTJ793 SCZ793:SDF793 SMV793:SNB793 SWR793:SWX793 TGN793:TGT793 TQJ793:TQP793 UAF793:UAL793 UKB793:UKH793 UTX793:UUD793 VDT793:VDZ793 VNP793:VNV793 VXL793:VXR793 WHH793:WHN793 D779:H779 ER779:EV779 ON779:OR779 YJ779:YN779 AIF779:AIJ779 ASB779:ASF779 BBX779:BCB779 BLT779:BLX779 BVP779:BVT779 CFL779:CFP779 CPH779:CPL779 CZD779:CZH779 DIZ779:DJD779 DSV779:DSZ779 ECR779:ECV779 EMN779:EMR779 EWJ779:EWN779 FGF779:FGJ779 FQB779:FQF779 FZX779:GAB779 GJT779:GJX779 GTP779:GTT779 HDL779:HDP779 HNH779:HNL779 HXD779:HXH779 IGZ779:IHD779 IQV779:IQZ779 JAR779:JAV779 JKN779:JKR779 JUJ779:JUN779 KEF779:KEJ779 KOB779:KOF779 KXX779:KYB779 LHT779:LHX779 LRP779:LRT779 MBL779:MBP779 MLH779:MLL779 MVD779:MVH779 NEZ779:NFD779 NOV779:NOZ779 NYR779:NYV779 OIN779:OIR779 OSJ779:OSN779 PCF779:PCJ779 PMB779:PMF779 PVX779:PWB779 QFT779:QFX779 QPP779:QPT779 QZL779:QZP779 RJH779:RJL779 RTD779:RTH779 SCZ779:SDD779 SMV779:SMZ779 SWR779:SWV779 TGN779:TGR779 TQJ779:TQN779 UAF779:UAJ779 UKB779:UKF779 UTX779:UUB779 VDT779:VDX779 VNP779:VNT779 VXL779:VXP779 WHH779:WHL779 WHK1815:WHN1815 I1780:J1782 ES1241:EW1241 OO1241:OS1241 YK1241:YO1241 AIG1241:AIK1241 ASC1241:ASG1241 BBY1241:BCC1241 BLU1241:BLY1241 BVQ1241:BVU1241 CFM1241:CFQ1241 CPI1241:CPM1241 CZE1241:CZI1241 DJA1241:DJE1241 DSW1241:DTA1241 ECS1241:ECW1241 EMO1241:EMS1241 EWK1241:EWO1241 FGG1241:FGK1241 FQC1241:FQG1241 FZY1241:GAC1241 GJU1241:GJY1241 GTQ1241:GTU1241 HDM1241:HDQ1241 HNI1241:HNM1241 HXE1241:HXI1241 IHA1241:IHE1241 IQW1241:IRA1241 JAS1241:JAW1241 JKO1241:JKS1241 JUK1241:JUO1241 KEG1241:KEK1241 KOC1241:KOG1241 KXY1241:KYC1241 LHU1241:LHY1241 LRQ1241:LRU1241 MBM1241:MBQ1241 MLI1241:MLM1241 MVE1241:MVI1241 NFA1241:NFE1241 NOW1241:NPA1241 NYS1241:NYW1241 OIO1241:OIS1241 OSK1241:OSO1241 PCG1241:PCK1241 PMC1241:PMG1241 PVY1241:PWC1241 QFU1241:QFY1241 QPQ1241:QPU1241 QZM1241:QZQ1241 RJI1241:RJM1241 RTE1241:RTI1241 SDA1241:SDE1241 SMW1241:SNA1241 SWS1241:SWW1241 TGO1241:TGS1241 TQK1241:TQO1241 UAG1241:UAK1241 UKC1241:UKG1241 UTY1241:UUC1241 VDU1241:VDY1241 VNQ1241:VNU1241 VXM1241:VXQ1241 WHI1241:WHM1241 E1212:J1212 I589:J589 EW589:EX589 OS589:OT589 YO589:YP589 AIK589:AIL589 ASG589:ASH589 BCC589:BCD589 BLY589:BLZ589 BVU589:BVV589 CFQ589:CFR589 CPM589:CPN589 CZI589:CZJ589 DJE589:DJF589 DTA589:DTB589 ECW589:ECX589 EMS589:EMT589 EWO589:EWP589 FGK589:FGL589 FQG589:FQH589 GAC589:GAD589 GJY589:GJZ589 GTU589:GTV589 HDQ589:HDR589 HNM589:HNN589 HXI589:HXJ589 IHE589:IHF589 IRA589:IRB589 JAW589:JAX589 JKS589:JKT589 JUO589:JUP589 KEK589:KEL589 KOG589:KOH589 KYC589:KYD589 LHY589:LHZ589 LRU589:LRV589 MBQ589:MBR589 MLM589:MLN589 MVI589:MVJ589 NFE589:NFF589 NPA589:NPB589 NYW589:NYX589 OIS589:OIT589 OSO589:OSP589 PCK589:PCL589 PMG589:PMH589 PWC589:PWD589 QFY589:QFZ589 QPU589:QPV589 QZQ589:QZR589 RJM589:RJN589 RTI589:RTJ589 SDE589:SDF589 SNA589:SNB589 SWW589:SWX589 TGS589:TGT589 TQO589:TQP589 UAK589:UAL589 UKG589:UKH589 UUC589:UUD589 VDY589:VDZ589 VNU589:VNV589 VXQ589:VXR589 WHM589:WHN589 C1019:J1019 EQ1019:EX1019 OM1019:OT1019 YI1019:YP1019 AIE1019:AIL1019 ASA1019:ASH1019 BBW1019:BCD1019 BLS1019:BLZ1019 BVO1019:BVV1019 CFK1019:CFR1019 CPG1019:CPN1019 CZC1019:CZJ1019 DIY1019:DJF1019 DSU1019:DTB1019 ECQ1019:ECX1019 EMM1019:EMT1019 EWI1019:EWP1019 FGE1019:FGL1019 FQA1019:FQH1019 FZW1019:GAD1019 GJS1019:GJZ1019 GTO1019:GTV1019 HDK1019:HDR1019 HNG1019:HNN1019 HXC1019:HXJ1019 IGY1019:IHF1019 IQU1019:IRB1019 JAQ1019:JAX1019 JKM1019:JKT1019 JUI1019:JUP1019 KEE1019:KEL1019 KOA1019:KOH1019 KXW1019:KYD1019 LHS1019:LHZ1019 LRO1019:LRV1019 MBK1019:MBR1019 MLG1019:MLN1019 MVC1019:MVJ1019 NEY1019:NFF1019 NOU1019:NPB1019 NYQ1019:NYX1019 OIM1019:OIT1019 OSI1019:OSP1019 PCE1019:PCL1019 PMA1019:PMH1019 PVW1019:PWD1019 QFS1019:QFZ1019 QPO1019:QPV1019 QZK1019:QZR1019 RJG1019:RJN1019 RTC1019:RTJ1019 SCY1019:SDF1019 SMU1019:SNB1019 SWQ1019:SWX1019 TGM1019:TGT1019 TQI1019:TQP1019 UAE1019:UAL1019 UKA1019:UKH1019 UTW1019:UUD1019 VDS1019:VDZ1019 VNO1019:VNV1019 VXK1019:VXR1019 WHG1019:WHN1019 C1279:J1279 EQ1265:EX1265 OM1265:OT1265 YI1265:YP1265 AIE1265:AIL1265 ASA1265:ASH1265 BBW1265:BCD1265 BLS1265:BLZ1265 BVO1265:BVV1265 CFK1265:CFR1265 CPG1265:CPN1265 CZC1265:CZJ1265 DIY1265:DJF1265 DSU1265:DTB1265 ECQ1265:ECX1265 EMM1265:EMT1265 EWI1265:EWP1265 FGE1265:FGL1265 FQA1265:FQH1265 FZW1265:GAD1265 GJS1265:GJZ1265 GTO1265:GTV1265 HDK1265:HDR1265 HNG1265:HNN1265 HXC1265:HXJ1265 IGY1265:IHF1265 IQU1265:IRB1265 JAQ1265:JAX1265 JKM1265:JKT1265 JUI1265:JUP1265 KEE1265:KEL1265 KOA1265:KOH1265 KXW1265:KYD1265 LHS1265:LHZ1265 LRO1265:LRV1265 MBK1265:MBR1265 MLG1265:MLN1265 MVC1265:MVJ1265 NEY1265:NFF1265 NOU1265:NPB1265 NYQ1265:NYX1265 OIM1265:OIT1265 OSI1265:OSP1265 PCE1265:PCL1265 PMA1265:PMH1265 PVW1265:PWD1265 QFS1265:QFZ1265 QPO1265:QPV1265 QZK1265:QZR1265 RJG1265:RJN1265 RTC1265:RTJ1265 SCY1265:SDF1265 SMU1265:SNB1265 SWQ1265:SWX1265 TGM1265:TGT1265 TQI1265:TQP1265 UAE1265:UAL1265 UKA1265:UKH1265 UTW1265:UUD1265 VDS1265:VDZ1265 VNO1265:VNV1265 VXK1265:VXR1265 WHG1265:WHN1265 C1284:J1284 EQ1270:EX1270 OM1270:OT1270 YI1270:YP1270 AIE1270:AIL1270 ASA1270:ASH1270 BBW1270:BCD1270 BLS1270:BLZ1270 BVO1270:BVV1270 CFK1270:CFR1270 CPG1270:CPN1270 CZC1270:CZJ1270 DIY1270:DJF1270 DSU1270:DTB1270 ECQ1270:ECX1270 EMM1270:EMT1270 EWI1270:EWP1270 FGE1270:FGL1270 FQA1270:FQH1270 FZW1270:GAD1270 GJS1270:GJZ1270 GTO1270:GTV1270 HDK1270:HDR1270 HNG1270:HNN1270 HXC1270:HXJ1270 IGY1270:IHF1270 IQU1270:IRB1270 JAQ1270:JAX1270 JKM1270:JKT1270 JUI1270:JUP1270 KEE1270:KEL1270 KOA1270:KOH1270 KXW1270:KYD1270 LHS1270:LHZ1270 LRO1270:LRV1270 MBK1270:MBR1270 MLG1270:MLN1270 MVC1270:MVJ1270 NEY1270:NFF1270 NOU1270:NPB1270 NYQ1270:NYX1270 OIM1270:OIT1270 OSI1270:OSP1270 PCE1270:PCL1270 PMA1270:PMH1270 PVW1270:PWD1270 QFS1270:QFZ1270 QPO1270:QPV1270 QZK1270:QZR1270 RJG1270:RJN1270 RTC1270:RTJ1270 SCY1270:SDF1270 SMU1270:SNB1270 SWQ1270:SWX1270 TGM1270:TGT1270 TQI1270:TQP1270 UAE1270:UAL1270 UKA1270:UKH1270 UTW1270:UUD1270 VDS1270:VDZ1270 VNO1270:VNV1270 VXK1270:VXR1270 WHG1270:WHN1270 I966:J969 EW966:EX969 OS966:OT969 YO966:YP969 AIK966:AIL969 ASG966:ASH969 BCC966:BCD969 BLY966:BLZ969 BVU966:BVV969 CFQ966:CFR969 CPM966:CPN969 CZI966:CZJ969 DJE966:DJF969 DTA966:DTB969 ECW966:ECX969 EMS966:EMT969 EWO966:EWP969 FGK966:FGL969 FQG966:FQH969 GAC966:GAD969 GJY966:GJZ969 GTU966:GTV969 HDQ966:HDR969 HNM966:HNN969 HXI966:HXJ969 IHE966:IHF969 IRA966:IRB969 JAW966:JAX969 JKS966:JKT969 JUO966:JUP969 KEK966:KEL969 KOG966:KOH969 KYC966:KYD969 LHY966:LHZ969 LRU966:LRV969 MBQ966:MBR969 MLM966:MLN969 MVI966:MVJ969 NFE966:NFF969 NPA966:NPB969 NYW966:NYX969 OIS966:OIT969 OSO966:OSP969 PCK966:PCL969 PMG966:PMH969 PWC966:PWD969 QFY966:QFZ969 QPU966:QPV969 QZQ966:QZR969 RJM966:RJN969 RTI966:RTJ969 SDE966:SDF969 SNA966:SNB969 SWW966:SWX969 TGS966:TGT969 TQO966:TQP969 UAK966:UAL969 UKG966:UKH969 UUC966:UUD969 VDY966:VDZ969 VNU966:VNV969 VXQ966:VXR969 WHM966:WHN969 E1196 ES1182 OO1182 YK1182 AIG1182 ASC1182 BBY1182 BLU1182 BVQ1182 CFM1182 CPI1182 CZE1182 DJA1182 DSW1182 ECS1182 EMO1182 EWK1182 FGG1182 FQC1182 FZY1182 GJU1182 GTQ1182 HDM1182 HNI1182 HXE1182 IHA1182 IQW1182 JAS1182 JKO1182 JUK1182 KEG1182 KOC1182 KXY1182 LHU1182 LRQ1182 MBM1182 MLI1182 MVE1182 NFA1182 NOW1182 NYS1182 OIO1182 OSK1182 PCG1182 PMC1182 PVY1182 QFU1182 QPQ1182 QZM1182 RJI1182 RTE1182 SDA1182 SMW1182 SWS1182 TGO1182 TQK1182 UAG1182 UKC1182 UTY1182 VDU1182 VNQ1182 VXM1182 WHI1182 D961:H961 ER961:EV961 ON961:OR961 YJ961:YN961 AIF961:AIJ961 ASB961:ASF961 BBX961:BCB961 BLT961:BLX961 BVP961:BVT961 CFL961:CFP961 CPH961:CPL961 CZD961:CZH961 DIZ961:DJD961 DSV961:DSZ961 ECR961:ECV961 EMN961:EMR961 EWJ961:EWN961 FGF961:FGJ961 FQB961:FQF961 FZX961:GAB961 GJT961:GJX961 GTP961:GTT961 HDL961:HDP961 HNH961:HNL961 HXD961:HXH961 IGZ961:IHD961 IQV961:IQZ961 JAR961:JAV961 JKN961:JKR961 JUJ961:JUN961 KEF961:KEJ961 KOB961:KOF961 KXX961:KYB961 LHT961:LHX961 LRP961:LRT961 MBL961:MBP961 MLH961:MLL961 MVD961:MVH961 NEZ961:NFD961 NOV961:NOZ961 NYR961:NYV961 OIN961:OIR961 OSJ961:OSN961 PCF961:PCJ961 PMB961:PMF961 PVX961:PWB961 QFT961:QFX961 QPP961:QPT961 QZL961:QZP961 RJH961:RJL961 RTD961:RTH961 SCZ961:SDD961 SMV961:SMZ961 SWR961:SWV961 TGN961:TGR961 TQJ961:TQN961 UAF961:UAJ961 UKB961:UKF961 UTX961:UUB961 VDT961:VDX961 VNP961:VNT961 VXL961:VXP961 WHH961:WHL961 E1090:J1090 ES1078:EX1078 OO1078:OT1078 YK1078:YP1078 AIG1078:AIL1078 ASC1078:ASH1078 BBY1078:BCD1078 BLU1078:BLZ1078 BVQ1078:BVV1078 CFM1078:CFR1078 CPI1078:CPN1078 CZE1078:CZJ1078 DJA1078:DJF1078 DSW1078:DTB1078 ECS1078:ECX1078 EMO1078:EMT1078 EWK1078:EWP1078 FGG1078:FGL1078 FQC1078:FQH1078 FZY1078:GAD1078 GJU1078:GJZ1078 GTQ1078:GTV1078 HDM1078:HDR1078 HNI1078:HNN1078 HXE1078:HXJ1078 IHA1078:IHF1078 IQW1078:IRB1078 JAS1078:JAX1078 JKO1078:JKT1078 JUK1078:JUP1078 KEG1078:KEL1078 KOC1078:KOH1078 KXY1078:KYD1078 LHU1078:LHZ1078 LRQ1078:LRV1078 MBM1078:MBR1078 MLI1078:MLN1078 MVE1078:MVJ1078 NFA1078:NFF1078 NOW1078:NPB1078 NYS1078:NYX1078 OIO1078:OIT1078 OSK1078:OSP1078 PCG1078:PCL1078 PMC1078:PMH1078 PVY1078:PWD1078 QFU1078:QFZ1078 QPQ1078:QPV1078 QZM1078:QZR1078 RJI1078:RJN1078 RTE1078:RTJ1078 SDA1078:SDF1078 SMW1078:SNB1078 SWS1078:SWX1078 TGO1078:TGT1078 TQK1078:TQP1078 UAG1078:UAL1078 UKC1078:UKH1078 UTY1078:UUD1078 VDU1078:VDZ1078 VNQ1078:VNV1078 VXM1078:VXR1078 WHI1078:WHN1078 E1086:J1086 ES1074:EX1074 OO1074:OT1074 YK1074:YP1074 AIG1074:AIL1074 ASC1074:ASH1074 BBY1074:BCD1074 BLU1074:BLZ1074 BVQ1074:BVV1074 CFM1074:CFR1074 CPI1074:CPN1074 CZE1074:CZJ1074 DJA1074:DJF1074 DSW1074:DTB1074 ECS1074:ECX1074 EMO1074:EMT1074 EWK1074:EWP1074 FGG1074:FGL1074 FQC1074:FQH1074 FZY1074:GAD1074 GJU1074:GJZ1074 GTQ1074:GTV1074 HDM1074:HDR1074 HNI1074:HNN1074 HXE1074:HXJ1074 IHA1074:IHF1074 IQW1074:IRB1074 JAS1074:JAX1074 JKO1074:JKT1074 JUK1074:JUP1074 KEG1074:KEL1074 KOC1074:KOH1074 KXY1074:KYD1074 LHU1074:LHZ1074 LRQ1074:LRV1074 MBM1074:MBR1074 MLI1074:MLN1074 MVE1074:MVJ1074 NFA1074:NFF1074 NOW1074:NPB1074 NYS1074:NYX1074 OIO1074:OIT1074 OSK1074:OSP1074 PCG1074:PCL1074 PMC1074:PMH1074 PVY1074:PWD1074 QFU1074:QFZ1074 QPQ1074:QPV1074 QZM1074:QZR1074 RJI1074:RJN1074 RTE1074:RTJ1074 SDA1074:SDF1074 SMW1074:SNB1074 SWS1074:SWX1074 TGO1074:TGT1074 TQK1074:TQP1074 UAG1074:UAL1074 UKC1074:UKH1074 UTY1074:UUD1074 VDU1074:VDZ1074 VNQ1074:VNV1074 VXM1074:VXR1074 WHI1074:WHN1074 E1079:J1079 ES1062:EX1062 OO1062:OT1062 YK1062:YP1062 AIG1062:AIL1062 ASC1062:ASH1062 BBY1062:BCD1062 BLU1062:BLZ1062 BVQ1062:BVV1062 CFM1062:CFR1062 CPI1062:CPN1062 CZE1062:CZJ1062 DJA1062:DJF1062 DSW1062:DTB1062 ECS1062:ECX1062 EMO1062:EMT1062 EWK1062:EWP1062 FGG1062:FGL1062 FQC1062:FQH1062 FZY1062:GAD1062 GJU1062:GJZ1062 GTQ1062:GTV1062 HDM1062:HDR1062 HNI1062:HNN1062 HXE1062:HXJ1062 IHA1062:IHF1062 IQW1062:IRB1062 JAS1062:JAX1062 JKO1062:JKT1062 JUK1062:JUP1062 KEG1062:KEL1062 KOC1062:KOH1062 KXY1062:KYD1062 LHU1062:LHZ1062 LRQ1062:LRV1062 MBM1062:MBR1062 MLI1062:MLN1062 MVE1062:MVJ1062 NFA1062:NFF1062 NOW1062:NPB1062 NYS1062:NYX1062 OIO1062:OIT1062 OSK1062:OSP1062 PCG1062:PCL1062 PMC1062:PMH1062 PVY1062:PWD1062 QFU1062:QFZ1062 QPQ1062:QPV1062 QZM1062:QZR1062 RJI1062:RJN1062 RTE1062:RTJ1062 SDA1062:SDF1062 SMW1062:SNB1062 SWS1062:SWX1062 TGO1062:TGT1062 TQK1062:TQP1062 UAG1062:UAL1062 UKC1062:UKH1062 UTY1062:UUD1062 VDU1062:VDZ1062 VNQ1062:VNV1062 VXM1062:VXR1062 WHI1062:WHN1062 E1076:J1076 ES1059:EX1059 OO1059:OT1059 YK1059:YP1059 AIG1059:AIL1059 ASC1059:ASH1059 BBY1059:BCD1059 BLU1059:BLZ1059 BVQ1059:BVV1059 CFM1059:CFR1059 CPI1059:CPN1059 CZE1059:CZJ1059 DJA1059:DJF1059 DSW1059:DTB1059 ECS1059:ECX1059 EMO1059:EMT1059 EWK1059:EWP1059 FGG1059:FGL1059 FQC1059:FQH1059 FZY1059:GAD1059 GJU1059:GJZ1059 GTQ1059:GTV1059 HDM1059:HDR1059 HNI1059:HNN1059 HXE1059:HXJ1059 IHA1059:IHF1059 IQW1059:IRB1059 JAS1059:JAX1059 JKO1059:JKT1059 JUK1059:JUP1059 KEG1059:KEL1059 KOC1059:KOH1059 KXY1059:KYD1059 LHU1059:LHZ1059 LRQ1059:LRV1059 MBM1059:MBR1059 MLI1059:MLN1059 MVE1059:MVJ1059 NFA1059:NFF1059 NOW1059:NPB1059 NYS1059:NYX1059 OIO1059:OIT1059 OSK1059:OSP1059 PCG1059:PCL1059 PMC1059:PMH1059 PVY1059:PWD1059 QFU1059:QFZ1059 QPQ1059:QPV1059 QZM1059:QZR1059 RJI1059:RJN1059 RTE1059:RTJ1059 SDA1059:SDF1059 SMW1059:SNB1059 SWS1059:SWX1059 TGO1059:TGT1059 TQK1059:TQP1059 UAG1059:UAL1059 UKC1059:UKH1059 UTY1059:UUD1059 VDU1059:VDZ1059 VNQ1059:VNV1059 VXM1059:VXR1059 WHI1059:WHN1059 D965:H965 ER965:EV965 ON965:OR965 YJ965:YN965 AIF965:AIJ965 ASB965:ASF965 BBX965:BCB965 BLT965:BLX965 BVP965:BVT965 CFL965:CFP965 CPH965:CPL965 CZD965:CZH965 DIZ965:DJD965 DSV965:DSZ965 ECR965:ECV965 EMN965:EMR965 EWJ965:EWN965 FGF965:FGJ965 FQB965:FQF965 FZX965:GAB965 GJT965:GJX965 GTP965:GTT965 HDL965:HDP965 HNH965:HNL965 HXD965:HXH965 IGZ965:IHD965 IQV965:IQZ965 JAR965:JAV965 JKN965:JKR965 JUJ965:JUN965 KEF965:KEJ965 KOB965:KOF965 KXX965:KYB965 LHT965:LHX965 LRP965:LRT965 MBL965:MBP965 MLH965:MLL965 MVD965:MVH965 NEZ965:NFD965 NOV965:NOZ965 NYR965:NYV965 OIN965:OIR965 OSJ965:OSN965 PCF965:PCJ965 PMB965:PMF965 PVX965:PWB965 QFT965:QFX965 QPP965:QPT965 QZL965:QZP965 RJH965:RJL965 RTD965:RTH965 SCZ965:SDD965 SMV965:SMZ965 SWR965:SWV965 TGN965:TGR965 TQJ965:TQN965 UAF965:UAJ965 UKB965:UKF965 UTX965:UUB965 VDT965:VDX965 VNP965:VNT965 VXL965:VXP965 WHH965:WHL965 I961:J964 EW961:EX964 OS961:OT964 YO961:YP964 AIK961:AIL964 ASG961:ASH964 BCC961:BCD964 BLY961:BLZ964 BVU961:BVV964 CFQ961:CFR964 CPM961:CPN964 CZI961:CZJ964 DJE961:DJF964 DTA961:DTB964 ECW961:ECX964 EMS961:EMT964 EWO961:EWP964 FGK961:FGL964 FQG961:FQH964 GAC961:GAD964 GJY961:GJZ964 GTU961:GTV964 HDQ961:HDR964 HNM961:HNN964 HXI961:HXJ964 IHE961:IHF964 IRA961:IRB964 JAW961:JAX964 JKS961:JKT964 JUO961:JUP964 KEK961:KEL964 KOG961:KOH964 KYC961:KYD964 LHY961:LHZ964 LRU961:LRV964 MBQ961:MBR964 MLM961:MLN964 MVI961:MVJ964 NFE961:NFF964 NPA961:NPB964 NYW961:NYX964 OIS961:OIT964 OSO961:OSP964 PCK961:PCL964 PMG961:PMH964 PWC961:PWD964 QFY961:QFZ964 QPU961:QPV964 QZQ961:QZR964 RJM961:RJN964 RTI961:RTJ964 SDE961:SDF964 SNA961:SNB964 SWW961:SWX964 TGS961:TGT964 TQO961:TQP964 UAK961:UAL964 UKG961:UKH964 UUC961:UUD964 VDY961:VDZ964 VNU961:VNV964 VXQ961:VXR964 WHM961:WHN964 D948:J948 ER948:EX948 ON948:OT948 YJ948:YP948 AIF948:AIL948 ASB948:ASH948 BBX948:BCD948 BLT948:BLZ948 BVP948:BVV948 CFL948:CFR948 CPH948:CPN948 CZD948:CZJ948 DIZ948:DJF948 DSV948:DTB948 ECR948:ECX948 EMN948:EMT948 EWJ948:EWP948 FGF948:FGL948 FQB948:FQH948 FZX948:GAD948 GJT948:GJZ948 GTP948:GTV948 HDL948:HDR948 HNH948:HNN948 HXD948:HXJ948 IGZ948:IHF948 IQV948:IRB948 JAR948:JAX948 JKN948:JKT948 JUJ948:JUP948 KEF948:KEL948 KOB948:KOH948 KXX948:KYD948 LHT948:LHZ948 LRP948:LRV948 MBL948:MBR948 MLH948:MLN948 MVD948:MVJ948 NEZ948:NFF948 NOV948:NPB948 NYR948:NYX948 OIN948:OIT948 OSJ948:OSP948 PCF948:PCL948 PMB948:PMH948 PVX948:PWD948 QFT948:QFZ948 QPP948:QPV948 QZL948:QZR948 RJH948:RJN948 RTD948:RTJ948 SCZ948:SDF948 SMV948:SNB948 SWR948:SWX948 TGN948:TGT948 TQJ948:TQP948 UAF948:UAL948 UKB948:UKH948 UTX948:UUD948 VDT948:VDZ948 VNP948:VNV948 VXL948:VXR948 WHH948:WHN948 I953:J957 EW953:EX957 OS953:OT957 YO953:YP957 AIK953:AIL957 ASG953:ASH957 BCC953:BCD957 BLY953:BLZ957 BVU953:BVV957 CFQ953:CFR957 CPM953:CPN957 CZI953:CZJ957 DJE953:DJF957 DTA953:DTB957 ECW953:ECX957 EMS953:EMT957 EWO953:EWP957 FGK953:FGL957 FQG953:FQH957 GAC953:GAD957 GJY953:GJZ957 GTU953:GTV957 HDQ953:HDR957 HNM953:HNN957 HXI953:HXJ957 IHE953:IHF957 IRA953:IRB957 JAW953:JAX957 JKS953:JKT957 JUO953:JUP957 KEK953:KEL957 KOG953:KOH957 KYC953:KYD957 LHY953:LHZ957 LRU953:LRV957 MBQ953:MBR957 MLM953:MLN957 MVI953:MVJ957 NFE953:NFF957 NPA953:NPB957 NYW953:NYX957 OIS953:OIT957 OSO953:OSP957 PCK953:PCL957 PMG953:PMH957 PWC953:PWD957 QFY953:QFZ957 QPU953:QPV957 QZQ953:QZR957 RJM953:RJN957 RTI953:RTJ957 SDE953:SDF957 SNA953:SNB957 SWW953:SWX957 TGS953:TGT957 TQO953:TQP957 UAK953:UAL957 UKG953:UKH957 UUC953:UUD957 VDY953:VDZ957 VNU953:VNV957 VXQ953:VXR957 WHM953:WHN957 D952:H952 ER952:EV952 ON952:OR952 YJ952:YN952 AIF952:AIJ952 ASB952:ASF952 BBX952:BCB952 BLT952:BLX952 BVP952:BVT952 CFL952:CFP952 CPH952:CPL952 CZD952:CZH952 DIZ952:DJD952 DSV952:DSZ952 ECR952:ECV952 EMN952:EMR952 EWJ952:EWN952 FGF952:FGJ952 FQB952:FQF952 FZX952:GAB952 GJT952:GJX952 GTP952:GTT952 HDL952:HDP952 HNH952:HNL952 HXD952:HXH952 IGZ952:IHD952 IQV952:IQZ952 JAR952:JAV952 JKN952:JKR952 JUJ952:JUN952 KEF952:KEJ952 KOB952:KOF952 KXX952:KYB952 LHT952:LHX952 LRP952:LRT952 MBL952:MBP952 MLH952:MLL952 MVD952:MVH952 NEZ952:NFD952 NOV952:NOZ952 NYR952:NYV952 OIN952:OIR952 OSJ952:OSN952 PCF952:PCJ952 PMB952:PMF952 PVX952:PWB952 QFT952:QFX952 QPP952:QPT952 QZL952:QZP952 RJH952:RJL952 RTD952:RTH952 SCZ952:SDD952 SMV952:SMZ952 SWR952:SWV952 TGN952:TGR952 TQJ952:TQN952 UAF952:UAJ952 UKB952:UKF952 UTX952:UUB952 VDT952:VDX952 VNP952:VNT952 VXL952:VXP952 WHH952:WHL952 H937:J937 EV937:EX937 OR937:OT937 YN937:YP937 AIJ937:AIL937 ASF937:ASH937 BCB937:BCD937 BLX937:BLZ937 BVT937:BVV937 CFP937:CFR937 CPL937:CPN937 CZH937:CZJ937 DJD937:DJF937 DSZ937:DTB937 ECV937:ECX937 EMR937:EMT937 EWN937:EWP937 FGJ937:FGL937 FQF937:FQH937 GAB937:GAD937 GJX937:GJZ937 GTT937:GTV937 HDP937:HDR937 HNL937:HNN937 HXH937:HXJ937 IHD937:IHF937 IQZ937:IRB937 JAV937:JAX937 JKR937:JKT937 JUN937:JUP937 KEJ937:KEL937 KOF937:KOH937 KYB937:KYD937 LHX937:LHZ937 LRT937:LRV937 MBP937:MBR937 MLL937:MLN937 MVH937:MVJ937 NFD937:NFF937 NOZ937:NPB937 NYV937:NYX937 OIR937:OIT937 OSN937:OSP937 PCJ937:PCL937 PMF937:PMH937 PWB937:PWD937 QFX937:QFZ937 QPT937:QPV937 QZP937:QZR937 RJL937:RJN937 RTH937:RTJ937 SDD937:SDF937 SMZ937:SNB937 SWV937:SWX937 TGR937:TGT937 TQN937:TQP937 UAJ937:UAL937 UKF937:UKH937 UUB937:UUD937 VDX937:VDZ937 VNT937:VNV937 VXP937:VXR937 WHL937:WHN937 I949:J951 EW949:EX951 OS949:OT951 YO949:YP951 AIK949:AIL951 ASG949:ASH951 BCC949:BCD951 BLY949:BLZ951 BVU949:BVV951 CFQ949:CFR951 CPM949:CPN951 CZI949:CZJ951 DJE949:DJF951 DTA949:DTB951 ECW949:ECX951 EMS949:EMT951 EWO949:EWP951 FGK949:FGL951 FQG949:FQH951 GAC949:GAD951 GJY949:GJZ951 GTU949:GTV951 HDQ949:HDR951 HNM949:HNN951 HXI949:HXJ951 IHE949:IHF951 IRA949:IRB951 JAW949:JAX951 JKS949:JKT951 JUO949:JUP951 KEK949:KEL951 KOG949:KOH951 KYC949:KYD951 LHY949:LHZ951 LRU949:LRV951 MBQ949:MBR951 MLM949:MLN951 MVI949:MVJ951 NFE949:NFF951 NPA949:NPB951 NYW949:NYX951 OIS949:OIT951 OSO949:OSP951 PCK949:PCL951 PMG949:PMH951 PWC949:PWD951 QFY949:QFZ951 QPU949:QPV951 QZQ949:QZR951 RJM949:RJN951 RTI949:RTJ951 SDE949:SDF951 SNA949:SNB951 SWW949:SWX951 TGS949:TGT951 TQO949:TQP951 UAK949:UAL951 UKG949:UKH951 UUC949:UUD951 VDY949:VDZ951 VNU949:VNV951 VXQ949:VXR951 WHM949:WHN951 H925:J925 EV925:EX925 OR925:OT925 YN925:YP925 AIJ925:AIL925 ASF925:ASH925 BCB925:BCD925 BLX925:BLZ925 BVT925:BVV925 CFP925:CFR925 CPL925:CPN925 CZH925:CZJ925 DJD925:DJF925 DSZ925:DTB925 ECV925:ECX925 EMR925:EMT925 EWN925:EWP925 FGJ925:FGL925 FQF925:FQH925 GAB925:GAD925 GJX925:GJZ925 GTT925:GTV925 HDP925:HDR925 HNL925:HNN925 HXH925:HXJ925 IHD925:IHF925 IQZ925:IRB925 JAV925:JAX925 JKR925:JKT925 JUN925:JUP925 KEJ925:KEL925 KOF925:KOH925 KYB925:KYD925 LHX925:LHZ925 LRT925:LRV925 MBP925:MBR925 MLL925:MLN925 MVH925:MVJ925 NFD925:NFF925 NOZ925:NPB925 NYV925:NYX925 OIR925:OIT925 OSN925:OSP925 PCJ925:PCL925 PMF925:PMH925 PWB925:PWD925 QFX925:QFZ925 QPT925:QPV925 QZP925:QZR925 RJL925:RJN925 RTH925:RTJ925 SDD925:SDF925 SMZ925:SNB925 SWV925:SWX925 TGR925:TGT925 TQN925:TQP925 UAJ925:UAL925 UKF925:UKH925 UUB925:UUD925 VDX925:VDZ925 VNT925:VNV925 VXP925:VXR925 WHL925:WHN925 E1184:J1184 ES1174:EX1174 OO1174:OT1174 YK1174:YP1174 AIG1174:AIL1174 ASC1174:ASH1174 BBY1174:BCD1174 BLU1174:BLZ1174 BVQ1174:BVV1174 CFM1174:CFR1174 CPI1174:CPN1174 CZE1174:CZJ1174 DJA1174:DJF1174 DSW1174:DTB1174 ECS1174:ECX1174 EMO1174:EMT1174 EWK1174:EWP1174 FGG1174:FGL1174 FQC1174:FQH1174 FZY1174:GAD1174 GJU1174:GJZ1174 GTQ1174:GTV1174 HDM1174:HDR1174 HNI1174:HNN1174 HXE1174:HXJ1174 IHA1174:IHF1174 IQW1174:IRB1174 JAS1174:JAX1174 JKO1174:JKT1174 JUK1174:JUP1174 KEG1174:KEL1174 KOC1174:KOH1174 KXY1174:KYD1174 LHU1174:LHZ1174 LRQ1174:LRV1174 MBM1174:MBR1174 MLI1174:MLN1174 MVE1174:MVJ1174 NFA1174:NFF1174 NOW1174:NPB1174 NYS1174:NYX1174 OIO1174:OIT1174 OSK1174:OSP1174 PCG1174:PCL1174 PMC1174:PMH1174 PVY1174:PWD1174 QFU1174:QFZ1174 QPQ1174:QPV1174 QZM1174:QZR1174 RJI1174:RJN1174 RTE1174:RTJ1174 SDA1174:SDF1174 SMW1174:SNB1174 SWS1174:SWX1174 TGO1174:TGT1174 TQK1174:TQP1174 UAG1174:UAL1174 UKC1174:UKH1174 UTY1174:UUD1174 VDU1174:VDZ1174 VNQ1174:VNV1174 VXM1174:VXR1174 WHI1174:WHN1174 E1192 H1188 E1188 H1192 H1196 EV1182 OR1182 YN1182 AIJ1182 ASF1182 BCB1182 BLX1182 BVT1182 CFP1182 CPL1182 CZH1182 DJD1182 DSZ1182 ECV1182 EMR1182 EWN1182 FGJ1182 FQF1182 GAB1182 GJX1182 GTT1182 HDP1182 HNL1182 HXH1182 IHD1182 IQZ1182 JAV1182 JKR1182 JUN1182 KEJ1182 KOF1182 KYB1182 LHX1182 LRT1182 MBP1182 MLL1182 MVH1182 NFD1182 NOZ1182 NYV1182 OIR1182 OSN1182 PCJ1182 PMF1182 PWB1182 QFX1182 QPT1182 QZP1182 RJL1182 RTH1182 SDD1182 SMZ1182 SWV1182 TGR1182 TQN1182 UAJ1182 UKF1182 UUB1182 VDX1182 VNT1182 VXP1182 WHL1182 D1264:J1264 ER1251:EX1251 ON1251:OT1251 YJ1251:YP1251 AIF1251:AIL1251 ASB1251:ASH1251 BBX1251:BCD1251 BLT1251:BLZ1251 BVP1251:BVV1251 CFL1251:CFR1251 CPH1251:CPN1251 CZD1251:CZJ1251 DIZ1251:DJF1251 DSV1251:DTB1251 ECR1251:ECX1251 EMN1251:EMT1251 EWJ1251:EWP1251 FGF1251:FGL1251 FQB1251:FQH1251 FZX1251:GAD1251 GJT1251:GJZ1251 GTP1251:GTV1251 HDL1251:HDR1251 HNH1251:HNN1251 HXD1251:HXJ1251 IGZ1251:IHF1251 IQV1251:IRB1251 JAR1251:JAX1251 JKN1251:JKT1251 JUJ1251:JUP1251 KEF1251:KEL1251 KOB1251:KOH1251 KXX1251:KYD1251 LHT1251:LHZ1251 LRP1251:LRV1251 MBL1251:MBR1251 MLH1251:MLN1251 MVD1251:MVJ1251 NEZ1251:NFF1251 NOV1251:NPB1251 NYR1251:NYX1251 OIN1251:OIT1251 OSJ1251:OSP1251 PCF1251:PCL1251 PMB1251:PMH1251 PVX1251:PWD1251 QFT1251:QFZ1251 QPP1251:QPV1251 QZL1251:QZR1251 RJH1251:RJN1251 RTD1251:RTJ1251 SCZ1251:SDF1251 SMV1251:SNB1251 SWR1251:SWX1251 TGN1251:TGT1251 TQJ1251:TQP1251 UAF1251:UAL1251 UKB1251:UKH1251 UTX1251:UUD1251 VDT1251:VDZ1251 VNP1251:VNV1251 VXL1251:VXR1251 WHH1251:WHN1251 D1269:J1269 ER1256:EX1256 ON1256:OT1256 YJ1256:YP1256 AIF1256:AIL1256 ASB1256:ASH1256 BBX1256:BCD1256 BLT1256:BLZ1256 BVP1256:BVV1256 CFL1256:CFR1256 CPH1256:CPN1256 CZD1256:CZJ1256 DIZ1256:DJF1256 DSV1256:DTB1256 ECR1256:ECX1256 EMN1256:EMT1256 EWJ1256:EWP1256 FGF1256:FGL1256 FQB1256:FQH1256 FZX1256:GAD1256 GJT1256:GJZ1256 GTP1256:GTV1256 HDL1256:HDR1256 HNH1256:HNN1256 HXD1256:HXJ1256 IGZ1256:IHF1256 IQV1256:IRB1256 JAR1256:JAX1256 JKN1256:JKT1256 JUJ1256:JUP1256 KEF1256:KEL1256 KOB1256:KOH1256 KXX1256:KYD1256 LHT1256:LHZ1256 LRP1256:LRV1256 MBL1256:MBR1256 MLH1256:MLN1256 MVD1256:MVJ1256 NEZ1256:NFF1256 NOV1256:NPB1256 NYR1256:NYX1256 OIN1256:OIT1256 OSJ1256:OSP1256 PCF1256:PCL1256 PMB1256:PMH1256 PVX1256:PWD1256 QFT1256:QFZ1256 QPP1256:QPV1256 QZL1256:QZR1256 RJH1256:RJN1256 RTD1256:RTJ1256 SCZ1256:SDF1256 SMV1256:SNB1256 SWR1256:SWX1256 TGN1256:TGT1256 TQJ1256:TQP1256 UAF1256:UAL1256 UKB1256:UKH1256 UTX1256:UUD1256 VDT1256:VDZ1256 VNP1256:VNV1256 VXL1256:VXR1256 WHH1256:WHN1256 G1817:J1817 EU1803:EX1803 OQ1803:OT1803 YM1803:YP1803 AII1803:AIL1803 ASE1803:ASH1803 BCA1803:BCD1803 BLW1803:BLZ1803 BVS1803:BVV1803 CFO1803:CFR1803 CPK1803:CPN1803 CZG1803:CZJ1803 DJC1803:DJF1803 DSY1803:DTB1803 ECU1803:ECX1803 EMQ1803:EMT1803 EWM1803:EWP1803 FGI1803:FGL1803 FQE1803:FQH1803 GAA1803:GAD1803 GJW1803:GJZ1803 GTS1803:GTV1803 HDO1803:HDR1803 HNK1803:HNN1803 HXG1803:HXJ1803 IHC1803:IHF1803 IQY1803:IRB1803 JAU1803:JAX1803 JKQ1803:JKT1803 JUM1803:JUP1803 KEI1803:KEL1803 KOE1803:KOH1803 KYA1803:KYD1803 LHW1803:LHZ1803 LRS1803:LRV1803 MBO1803:MBR1803 MLK1803:MLN1803 MVG1803:MVJ1803 NFC1803:NFF1803 NOY1803:NPB1803 NYU1803:NYX1803 OIQ1803:OIT1803 OSM1803:OSP1803 PCI1803:PCL1803 PME1803:PMH1803 PWA1803:PWD1803 QFW1803:QFZ1803 QPS1803:QPV1803 QZO1803:QZR1803 RJK1803:RJN1803 RTG1803:RTJ1803 SDC1803:SDF1803 SMY1803:SNB1803 SWU1803:SWX1803 TGQ1803:TGT1803 TQM1803:TQP1803 UAI1803:UAL1803 UKE1803:UKH1803 UUA1803:UUD1803 VDW1803:VDZ1803 VNS1803:VNV1803 VXO1803:VXR1803 WHK1803:WHN1803 G1812:J1812 EU1798:EX1798 OQ1798:OT1798 YM1798:YP1798 AII1798:AIL1798 ASE1798:ASH1798 BCA1798:BCD1798 BLW1798:BLZ1798 BVS1798:BVV1798 CFO1798:CFR1798 CPK1798:CPN1798 CZG1798:CZJ1798 DJC1798:DJF1798 DSY1798:DTB1798 ECU1798:ECX1798 EMQ1798:EMT1798 EWM1798:EWP1798 FGI1798:FGL1798 FQE1798:FQH1798 GAA1798:GAD1798 GJW1798:GJZ1798 GTS1798:GTV1798 HDO1798:HDR1798 HNK1798:HNN1798 HXG1798:HXJ1798 IHC1798:IHF1798 IQY1798:IRB1798 JAU1798:JAX1798 JKQ1798:JKT1798 JUM1798:JUP1798 KEI1798:KEL1798 KOE1798:KOH1798 KYA1798:KYD1798 LHW1798:LHZ1798 LRS1798:LRV1798 MBO1798:MBR1798 MLK1798:MLN1798 MVG1798:MVJ1798 NFC1798:NFF1798 NOY1798:NPB1798 NYU1798:NYX1798 OIQ1798:OIT1798 OSM1798:OSP1798 PCI1798:PCL1798 PME1798:PMH1798 PWA1798:PWD1798 QFW1798:QFZ1798 QPS1798:QPV1798 QZO1798:QZR1798 RJK1798:RJN1798 RTG1798:RTJ1798 SDC1798:SDF1798 SMY1798:SNB1798 SWU1798:SWX1798 TGQ1798:TGT1798 TQM1798:TQP1798 UAI1798:UAL1798 UKE1798:UKH1798 UUA1798:UUD1798 VDW1798:VDZ1798 VNS1798:VNV1798 VXO1798:VXR1798 WHK1798:WHN1798 ES1363:EX1363 OO1363:OT1363 YK1363:YP1363 AIG1363:AIL1363 ASC1363:ASH1363 BBY1363:BCD1363 BLU1363:BLZ1363 BVQ1363:BVV1363 CFM1363:CFR1363 CPI1363:CPN1363 CZE1363:CZJ1363 DJA1363:DJF1363 DSW1363:DTB1363 ECS1363:ECX1363 EMO1363:EMT1363 EWK1363:EWP1363 FGG1363:FGL1363 FQC1363:FQH1363 FZY1363:GAD1363 GJU1363:GJZ1363 GTQ1363:GTV1363 HDM1363:HDR1363 HNI1363:HNN1363 HXE1363:HXJ1363 IHA1363:IHF1363 IQW1363:IRB1363 JAS1363:JAX1363 JKO1363:JKT1363 JUK1363:JUP1363 KEG1363:KEL1363 KOC1363:KOH1363 KXY1363:KYD1363 LHU1363:LHZ1363 LRQ1363:LRV1363 MBM1363:MBR1363 MLI1363:MLN1363 MVE1363:MVJ1363 NFA1363:NFF1363 NOW1363:NPB1363 NYS1363:NYX1363 OIO1363:OIT1363 OSK1363:OSP1363 PCG1363:PCL1363 PMC1363:PMH1363 PVY1363:PWD1363 QFU1363:QFZ1363 QPQ1363:QPV1363 QZM1363:QZR1363 RJI1363:RJN1363 RTE1363:RTJ1363 SDA1363:SDF1363 SMW1363:SNB1363 SWS1363:SWX1363 TGO1363:TGT1363 TQK1363:TQP1363 UAG1363:UAL1363 UKC1363:UKH1363 UTY1363:UUD1363 VDU1363:VDZ1363 VNQ1363:VNV1363 VXM1363:VXR1363 WHI1363:WHN1363 E714:J714 ES714:EX714 OO714:OT714 YK714:YP714 AIG714:AIL714 ASC714:ASH714 BBY714:BCD714 BLU714:BLZ714 BVQ714:BVV714 CFM714:CFR714 CPI714:CPN714 CZE714:CZJ714 DJA714:DJF714 DSW714:DTB714 ECS714:ECX714 EMO714:EMT714 EWK714:EWP714 FGG714:FGL714 FQC714:FQH714 FZY714:GAD714 GJU714:GJZ714 GTQ714:GTV714 HDM714:HDR714 HNI714:HNN714 HXE714:HXJ714 IHA714:IHF714 IQW714:IRB714 JAS714:JAX714 JKO714:JKT714 JUK714:JUP714 KEG714:KEL714 KOC714:KOH714 KXY714:KYD714 LHU714:LHZ714 LRQ714:LRV714 MBM714:MBR714 MLI714:MLN714 MVE714:MVJ714 NFA714:NFF714 NOW714:NPB714 NYS714:NYX714 OIO714:OIT714 OSK714:OSP714 PCG714:PCL714 PMC714:PMH714 PVY714:PWD714 QFU714:QFZ714 QPQ714:QPV714 QZM714:QZR714 RJI714:RJN714 RTE714:RTJ714 SDA714:SDF714 SMW714:SNB714 SWS714:SWX714 TGO714:TGT714 TQK714:TQP714 UAG714:UAL714 UKC714:UKH714 UTY714:UUD714 VDU714:VDZ714 VNQ714:VNV714 VXM714:VXR714 WHI714:WHN714 E717:J721 ES717:EX721 OO717:OT721 YK717:YP721 AIG717:AIL721 ASC717:ASH721 BBY717:BCD721 BLU717:BLZ721 BVQ717:BVV721 CFM717:CFR721 CPI717:CPN721 CZE717:CZJ721 DJA717:DJF721 DSW717:DTB721 ECS717:ECX721 EMO717:EMT721 EWK717:EWP721 FGG717:FGL721 FQC717:FQH721 FZY717:GAD721 GJU717:GJZ721 GTQ717:GTV721 HDM717:HDR721 HNI717:HNN721 HXE717:HXJ721 IHA717:IHF721 IQW717:IRB721 JAS717:JAX721 JKO717:JKT721 JUK717:JUP721 KEG717:KEL721 KOC717:KOH721 KXY717:KYD721 LHU717:LHZ721 LRQ717:LRV721 MBM717:MBR721 MLI717:MLN721 MVE717:MVJ721 NFA717:NFF721 NOW717:NPB721 NYS717:NYX721 OIO717:OIT721 OSK717:OSP721 PCG717:PCL721 PMC717:PMH721 PVY717:PWD721 QFU717:QFZ721 QPQ717:QPV721 QZM717:QZR721 RJI717:RJN721 RTE717:RTJ721 SDA717:SDF721 SMW717:SNB721 SWS717:SWX721 TGO717:TGT721 TQK717:TQP721 UAG717:UAL721 UKC717:UKH721 UTY717:UUD721 VDU717:VDZ721 VNQ717:VNV721 VXM717:VXR721 WHI717:WHN721 EV698:EW703 OR698:OS703 YN698:YO703 AIJ698:AIK703 ASF698:ASG703 BCB698:BCC703 BLX698:BLY703 BVT698:BVU703 CFP698:CFQ703 CPL698:CPM703 CZH698:CZI703 DJD698:DJE703 DSZ698:DTA703 ECV698:ECW703 EMR698:EMS703 EWN698:EWO703 FGJ698:FGK703 FQF698:FQG703 GAB698:GAC703 GJX698:GJY703 GTT698:GTU703 HDP698:HDQ703 HNL698:HNM703 HXH698:HXI703 IHD698:IHE703 IQZ698:IRA703 JAV698:JAW703 JKR698:JKS703 JUN698:JUO703 KEJ698:KEK703 KOF698:KOG703 KYB698:KYC703 LHX698:LHY703 LRT698:LRU703 MBP698:MBQ703 MLL698:MLM703 MVH698:MVI703 NFD698:NFE703 NOZ698:NPA703 NYV698:NYW703 OIR698:OIS703 OSN698:OSO703 PCJ698:PCK703 PMF698:PMG703 PWB698:PWC703 QFX698:QFY703 QPT698:QPU703 QZP698:QZQ703 RJL698:RJM703 RTH698:RTI703 SDD698:SDE703 SMZ698:SNA703 SWV698:SWW703 TGR698:TGS703 TQN698:TQO703 UAJ698:UAK703 UKF698:UKG703 UUB698:UUC703 VDX698:VDY703 VNT698:VNU703 VXP698:VXQ703 WHL698:WHM703 E1255:I1255 EW1742:EX1757 OS1742:OT1757 YO1742:YP1757 AIK1742:AIL1757 ASG1742:ASH1757 BCC1742:BCD1757 BLY1742:BLZ1757 BVU1742:BVV1757 CFQ1742:CFR1757 CPM1742:CPN1757 CZI1742:CZJ1757 DJE1742:DJF1757 DTA1742:DTB1757 ECW1742:ECX1757 EMS1742:EMT1757 EWO1742:EWP1757 FGK1742:FGL1757 FQG1742:FQH1757 GAC1742:GAD1757 GJY1742:GJZ1757 GTU1742:GTV1757 HDQ1742:HDR1757 HNM1742:HNN1757 HXI1742:HXJ1757 IHE1742:IHF1757 IRA1742:IRB1757 JAW1742:JAX1757 JKS1742:JKT1757 JUO1742:JUP1757 KEK1742:KEL1757 KOG1742:KOH1757 KYC1742:KYD1757 LHY1742:LHZ1757 LRU1742:LRV1757 MBQ1742:MBR1757 MLM1742:MLN1757 MVI1742:MVJ1757 NFE1742:NFF1757 NPA1742:NPB1757 NYW1742:NYX1757 OIS1742:OIT1757 OSO1742:OSP1757 PCK1742:PCL1757 PMG1742:PMH1757 PWC1742:PWD1757 QFY1742:QFZ1757 QPU1742:QPV1757 QZQ1742:QZR1757 RJM1742:RJN1757 RTI1742:RTJ1757 SDE1742:SDF1757 SNA1742:SNB1757 SWW1742:SWX1757 TGS1742:TGT1757 TQO1742:TQP1757 UAK1742:UAL1757 UKG1742:UKH1757 UUC1742:UUD1757 VDY1742:VDZ1757 VNU1742:VNV1757 VXQ1742:VXR1757 WHM1742:WHN1757 EW1761:EX1775 OS1761:OT1775 YO1761:YP1775 AIK1761:AIL1775 ASG1761:ASH1775 BCC1761:BCD1775 BLY1761:BLZ1775 BVU1761:BVV1775 CFQ1761:CFR1775 CPM1761:CPN1775 CZI1761:CZJ1775 DJE1761:DJF1775 DTA1761:DTB1775 ECW1761:ECX1775 EMS1761:EMT1775 EWO1761:EWP1775 FGK1761:FGL1775 FQG1761:FQH1775 GAC1761:GAD1775 GJY1761:GJZ1775 GTU1761:GTV1775 HDQ1761:HDR1775 HNM1761:HNN1775 HXI1761:HXJ1775 IHE1761:IHF1775 IRA1761:IRB1775 JAW1761:JAX1775 JKS1761:JKT1775 JUO1761:JUP1775 KEK1761:KEL1775 KOG1761:KOH1775 KYC1761:KYD1775 LHY1761:LHZ1775 LRU1761:LRV1775 MBQ1761:MBR1775 MLM1761:MLN1775 MVI1761:MVJ1775 NFE1761:NFF1775 NPA1761:NPB1775 NYW1761:NYX1775 OIS1761:OIT1775 OSO1761:OSP1775 PCK1761:PCL1775 PMG1761:PMH1775 PWC1761:PWD1775 QFY1761:QFZ1775 QPU1761:QPV1775 QZQ1761:QZR1775 RJM1761:RJN1775 RTI1761:RTJ1775 SDE1761:SDF1775 SNA1761:SNB1775 SWW1761:SWX1775 TGS1761:TGT1775 TQO1761:TQP1775 UAK1761:UAL1775 UKG1761:UKH1775 UUC1761:UUD1775 VDY1761:VDZ1775 VNU1761:VNV1775 VXQ1761:VXR1775 WHM1761:WHN1775 G1849:J1849 EU1835:EX1835 OQ1835:OT1835 YM1835:YP1835 AII1835:AIL1835 ASE1835:ASH1835 BCA1835:BCD1835 BLW1835:BLZ1835 BVS1835:BVV1835 CFO1835:CFR1835 CPK1835:CPN1835 CZG1835:CZJ1835 DJC1835:DJF1835 DSY1835:DTB1835 ECU1835:ECX1835 EMQ1835:EMT1835 EWM1835:EWP1835 FGI1835:FGL1835 FQE1835:FQH1835 GAA1835:GAD1835 GJW1835:GJZ1835 GTS1835:GTV1835 HDO1835:HDR1835 HNK1835:HNN1835 HXG1835:HXJ1835 IHC1835:IHF1835 IQY1835:IRB1835 JAU1835:JAX1835 JKQ1835:JKT1835 JUM1835:JUP1835 KEI1835:KEL1835 KOE1835:KOH1835 KYA1835:KYD1835 LHW1835:LHZ1835 LRS1835:LRV1835 MBO1835:MBR1835 MLK1835:MLN1835 MVG1835:MVJ1835 NFC1835:NFF1835 NOY1835:NPB1835 NYU1835:NYX1835 OIQ1835:OIT1835 OSM1835:OSP1835 PCI1835:PCL1835 PME1835:PMH1835 PWA1835:PWD1835 QFW1835:QFZ1835 QPS1835:QPV1835 QZO1835:QZR1835 RJK1835:RJN1835 RTG1835:RTJ1835 SDC1835:SDF1835 SMY1835:SNB1835 SWU1835:SWX1835 TGQ1835:TGT1835 TQM1835:TQP1835 UAI1835:UAL1835 UKE1835:UKH1835 UUA1835:UUD1835 VDW1835:VDZ1835 VNS1835:VNV1835 VXO1835:VXR1835 WHK1835:WHN1835 G1337:J1337 EU1323:EX1323 OQ1323:OT1323 YM1323:YP1323 AII1323:AIL1323 ASE1323:ASH1323 BCA1323:BCD1323 BLW1323:BLZ1323 BVS1323:BVV1323 CFO1323:CFR1323 CPK1323:CPN1323 CZG1323:CZJ1323 DJC1323:DJF1323 DSY1323:DTB1323 ECU1323:ECX1323 EMQ1323:EMT1323 EWM1323:EWP1323 FGI1323:FGL1323 FQE1323:FQH1323 GAA1323:GAD1323 GJW1323:GJZ1323 GTS1323:GTV1323 HDO1323:HDR1323 HNK1323:HNN1323 HXG1323:HXJ1323 IHC1323:IHF1323 IQY1323:IRB1323 JAU1323:JAX1323 JKQ1323:JKT1323 JUM1323:JUP1323 KEI1323:KEL1323 KOE1323:KOH1323 KYA1323:KYD1323 LHW1323:LHZ1323 LRS1323:LRV1323 MBO1323:MBR1323 MLK1323:MLN1323 MVG1323:MVJ1323 NFC1323:NFF1323 NOY1323:NPB1323 NYU1323:NYX1323 OIQ1323:OIT1323 OSM1323:OSP1323 PCI1323:PCL1323 PME1323:PMH1323 PWA1323:PWD1323 QFW1323:QFZ1323 QPS1323:QPV1323 QZO1323:QZR1323 RJK1323:RJN1323 RTG1323:RTJ1323 SDC1323:SDF1323 SMY1323:SNB1323 SWU1323:SWX1323 TGQ1323:TGT1323 TQM1323:TQP1323 UAI1323:UAL1323 UKE1323:UKH1323 UUA1323:UUD1323 VDW1323:VDZ1323 VNS1323:VNV1323 VXO1323:VXR1323 WHK1323:WHN1323 I1258:I1259 EW1244:EW1245 OS1244:OS1245 YO1244:YO1245 AIK1244:AIK1245 ASG1244:ASG1245 BCC1244:BCC1245 BLY1244:BLY1245 BVU1244:BVU1245 CFQ1244:CFQ1245 CPM1244:CPM1245 CZI1244:CZI1245 DJE1244:DJE1245 DTA1244:DTA1245 ECW1244:ECW1245 EMS1244:EMS1245 EWO1244:EWO1245 FGK1244:FGK1245 FQG1244:FQG1245 GAC1244:GAC1245 GJY1244:GJY1245 GTU1244:GTU1245 HDQ1244:HDQ1245 HNM1244:HNM1245 HXI1244:HXI1245 IHE1244:IHE1245 IRA1244:IRA1245 JAW1244:JAW1245 JKS1244:JKS1245 JUO1244:JUO1245 KEK1244:KEK1245 KOG1244:KOG1245 KYC1244:KYC1245 LHY1244:LHY1245 LRU1244:LRU1245 MBQ1244:MBQ1245 MLM1244:MLM1245 MVI1244:MVI1245 NFE1244:NFE1245 NPA1244:NPA1245 NYW1244:NYW1245 OIS1244:OIS1245 OSO1244:OSO1245 PCK1244:PCK1245 PMG1244:PMG1245 PWC1244:PWC1245 QFY1244:QFY1245 QPU1244:QPU1245 QZQ1244:QZQ1245 RJM1244:RJM1245 RTI1244:RTI1245 SDE1244:SDE1245 SNA1244:SNA1245 SWW1244:SWW1245 TGS1244:TGS1245 TQO1244:TQO1245 UAK1244:UAK1245 UKG1244:UKG1245 UUC1244:UUC1245 VDY1244:VDY1245 VNU1244:VNU1245 VXQ1244:VXQ1245 WHM1244:WHM1245 D673:E673 ET1244:ET1245 OP1244:OP1245 YL1244:YL1245 AIH1244:AIH1245 ASD1244:ASD1245 BBZ1244:BBZ1245 BLV1244:BLV1245 BVR1244:BVR1245 CFN1244:CFN1245 CPJ1244:CPJ1245 CZF1244:CZF1245 DJB1244:DJB1245 DSX1244:DSX1245 ECT1244:ECT1245 EMP1244:EMP1245 EWL1244:EWL1245 FGH1244:FGH1245 FQD1244:FQD1245 FZZ1244:FZZ1245 GJV1244:GJV1245 GTR1244:GTR1245 HDN1244:HDN1245 HNJ1244:HNJ1245 HXF1244:HXF1245 IHB1244:IHB1245 IQX1244:IQX1245 JAT1244:JAT1245 JKP1244:JKP1245 JUL1244:JUL1245 KEH1244:KEH1245 KOD1244:KOD1245 KXZ1244:KXZ1245 LHV1244:LHV1245 LRR1244:LRR1245 MBN1244:MBN1245 MLJ1244:MLJ1245 MVF1244:MVF1245 NFB1244:NFB1245 NOX1244:NOX1245 NYT1244:NYT1245 OIP1244:OIP1245 OSL1244:OSL1245 PCH1244:PCH1245 PMD1244:PMD1245 PVZ1244:PVZ1245 QFV1244:QFV1245 QPR1244:QPR1245 QZN1244:QZN1245 RJJ1244:RJJ1245 RTF1244:RTF1245 SDB1244:SDB1245 SMX1244:SMX1245 SWT1244:SWT1245 TGP1244:TGP1245 TQL1244:TQL1245 UAH1244:UAH1245 UKD1244:UKD1245 UTZ1244:UTZ1245 VDV1244:VDV1245 VNR1244:VNR1245 VXN1244:VXN1245 WHJ1244:WHJ1245 C998:J998 EQ998:EX998 OM998:OT998 YI998:YP998 AIE998:AIL998 ASA998:ASH998 BBW998:BCD998 BLS998:BLZ998 BVO998:BVV998 CFK998:CFR998 CPG998:CPN998 CZC998:CZJ998 DIY998:DJF998 DSU998:DTB998 ECQ998:ECX998 EMM998:EMT998 EWI998:EWP998 FGE998:FGL998 FQA998:FQH998 FZW998:GAD998 GJS998:GJZ998 GTO998:GTV998 HDK998:HDR998 HNG998:HNN998 HXC998:HXJ998 IGY998:IHF998 IQU998:IRB998 JAQ998:JAX998 JKM998:JKT998 JUI998:JUP998 KEE998:KEL998 KOA998:KOH998 KXW998:KYD998 LHS998:LHZ998 LRO998:LRV998 MBK998:MBR998 MLG998:MLN998 MVC998:MVJ998 NEY998:NFF998 NOU998:NPB998 NYQ998:NYX998 OIM998:OIT998 OSI998:OSP998 PCE998:PCL998 PMA998:PMH998 PVW998:PWD998 QFS998:QFZ998 QPO998:QPV998 QZK998:QZR998 RJG998:RJN998 RTC998:RTJ998 SCY998:SDF998 SMU998:SNB998 SWQ998:SWX998 TGM998:TGT998 TQI998:TQP998 UAE998:UAL998 UKA998:UKH998 UTW998:UUD998 VDS998:VDZ998 VNO998:VNV998 VXK998:VXR998 WHG998:WHN998 EX693:EX703 OT693:OT703 YP693:YP703 AIL693:AIL703 ASH693:ASH703 BCD693:BCD703 BLZ693:BLZ703 BVV693:BVV703 CFR693:CFR703 CPN693:CPN703 CZJ693:CZJ703 DJF693:DJF703 DTB693:DTB703 ECX693:ECX703 EMT693:EMT703 EWP693:EWP703 FGL693:FGL703 FQH693:FQH703 GAD693:GAD703 GJZ693:GJZ703 GTV693:GTV703 HDR693:HDR703 HNN693:HNN703 HXJ693:HXJ703 IHF693:IHF703 IRB693:IRB703 JAX693:JAX703 JKT693:JKT703 JUP693:JUP703 KEL693:KEL703 KOH693:KOH703 KYD693:KYD703 LHZ693:LHZ703 LRV693:LRV703 MBR693:MBR703 MLN693:MLN703 MVJ693:MVJ703 NFF693:NFF703 NPB693:NPB703 NYX693:NYX703 OIT693:OIT703 OSP693:OSP703 PCL693:PCL703 PMH693:PMH703 PWD693:PWD703 QFZ693:QFZ703 QPV693:QPV703 QZR693:QZR703 RJN693:RJN703 RTJ693:RTJ703 SDF693:SDF703 SNB693:SNB703 SWX693:SWX703 TGT693:TGT703 TQP693:TQP703 UAL693:UAL703 UKH693:UKH703 UUD693:UUD703 VDZ693:VDZ703 VNV693:VNV703 VXR693:VXR703 WHN693:WHN703 G1883:J1883 EU1871:EX1871 OQ1871:OT1871 YM1871:YP1871 AII1871:AIL1871 ASE1871:ASH1871 BCA1871:BCD1871 BLW1871:BLZ1871 BVS1871:BVV1871 CFO1871:CFR1871 CPK1871:CPN1871 CZG1871:CZJ1871 DJC1871:DJF1871 DSY1871:DTB1871 ECU1871:ECX1871 EMQ1871:EMT1871 EWM1871:EWP1871 FGI1871:FGL1871 FQE1871:FQH1871 GAA1871:GAD1871 GJW1871:GJZ1871 GTS1871:GTV1871 HDO1871:HDR1871 HNK1871:HNN1871 HXG1871:HXJ1871 IHC1871:IHF1871 IQY1871:IRB1871 JAU1871:JAX1871 JKQ1871:JKT1871 JUM1871:JUP1871 KEI1871:KEL1871 KOE1871:KOH1871 KYA1871:KYD1871 LHW1871:LHZ1871 LRS1871:LRV1871 MBO1871:MBR1871 MLK1871:MLN1871 MVG1871:MVJ1871 NFC1871:NFF1871 NOY1871:NPB1871 NYU1871:NYX1871 OIQ1871:OIT1871 OSM1871:OSP1871 PCI1871:PCL1871 PME1871:PMH1871 PWA1871:PWD1871 QFW1871:QFZ1871 QPS1871:QPV1871 QZO1871:QZR1871 RJK1871:RJN1871 RTG1871:RTJ1871 SDC1871:SDF1871 SMY1871:SNB1871 SWU1871:SWX1871 TGQ1871:TGT1871 TQM1871:TQP1871 UAI1871:UAL1871 UKE1871:UKH1871 UUA1871:UUD1871 VDW1871:VDZ1871 VNS1871:VNV1871 VXO1871:VXR1871 WHK1871:WHN1871 G1876:J1877 EU1862:EX1863 OQ1862:OT1863 YM1862:YP1863 AII1862:AIL1863 ASE1862:ASH1863 BCA1862:BCD1863 BLW1862:BLZ1863 BVS1862:BVV1863 CFO1862:CFR1863 CPK1862:CPN1863 CZG1862:CZJ1863 DJC1862:DJF1863 DSY1862:DTB1863 ECU1862:ECX1863 EMQ1862:EMT1863 EWM1862:EWP1863 FGI1862:FGL1863 FQE1862:FQH1863 GAA1862:GAD1863 GJW1862:GJZ1863 GTS1862:GTV1863 HDO1862:HDR1863 HNK1862:HNN1863 HXG1862:HXJ1863 IHC1862:IHF1863 IQY1862:IRB1863 JAU1862:JAX1863 JKQ1862:JKT1863 JUM1862:JUP1863 KEI1862:KEL1863 KOE1862:KOH1863 KYA1862:KYD1863 LHW1862:LHZ1863 LRS1862:LRV1863 MBO1862:MBR1863 MLK1862:MLN1863 MVG1862:MVJ1863 NFC1862:NFF1863 NOY1862:NPB1863 NYU1862:NYX1863 OIQ1862:OIT1863 OSM1862:OSP1863 PCI1862:PCL1863 PME1862:PMH1863 PWA1862:PWD1863 QFW1862:QFZ1863 QPS1862:QPV1863 QZO1862:QZR1863 RJK1862:RJN1863 RTG1862:RTJ1863 SDC1862:SDF1863 SMY1862:SNB1863 SWU1862:SWX1863 TGQ1862:TGT1863 TQM1862:TQP1863 UAI1862:UAL1863 UKE1862:UKH1863 UUA1862:UUD1863 VDW1862:VDZ1863 VNS1862:VNV1863 VXO1862:VXR1863 WHK1862:WHN1863 G1859:J1859 EU1845:EX1845 OQ1845:OT1845 YM1845:YP1845 AII1845:AIL1845 ASE1845:ASH1845 BCA1845:BCD1845 BLW1845:BLZ1845 BVS1845:BVV1845 CFO1845:CFR1845 CPK1845:CPN1845 CZG1845:CZJ1845 DJC1845:DJF1845 DSY1845:DTB1845 ECU1845:ECX1845 EMQ1845:EMT1845 EWM1845:EWP1845 FGI1845:FGL1845 FQE1845:FQH1845 GAA1845:GAD1845 GJW1845:GJZ1845 GTS1845:GTV1845 HDO1845:HDR1845 HNK1845:HNN1845 HXG1845:HXJ1845 IHC1845:IHF1845 IQY1845:IRB1845 JAU1845:JAX1845 JKQ1845:JKT1845 JUM1845:JUP1845 KEI1845:KEL1845 KOE1845:KOH1845 KYA1845:KYD1845 LHW1845:LHZ1845 LRS1845:LRV1845 MBO1845:MBR1845 MLK1845:MLN1845 MVG1845:MVJ1845 NFC1845:NFF1845 NOY1845:NPB1845 NYU1845:NYX1845 OIQ1845:OIT1845 OSM1845:OSP1845 PCI1845:PCL1845 PME1845:PMH1845 PWA1845:PWD1845 QFW1845:QFZ1845 QPS1845:QPV1845 QZO1845:QZR1845 RJK1845:RJN1845 RTG1845:RTJ1845 SDC1845:SDF1845 SMY1845:SNB1845 SWU1845:SWX1845 TGQ1845:TGT1845 TQM1845:TQP1845 UAI1845:UAL1845 UKE1845:UKH1845 UUA1845:UUD1845 VDW1845:VDZ1845 VNS1845:VNV1845 VXO1845:VXR1845 WHK1845:WHN1845 G1851:J1851 EU1837:EX1837 OQ1837:OT1837 YM1837:YP1837 AII1837:AIL1837 ASE1837:ASH1837 BCA1837:BCD1837 BLW1837:BLZ1837 BVS1837:BVV1837 CFO1837:CFR1837 CPK1837:CPN1837 CZG1837:CZJ1837 DJC1837:DJF1837 DSY1837:DTB1837 ECU1837:ECX1837 EMQ1837:EMT1837 EWM1837:EWP1837 FGI1837:FGL1837 FQE1837:FQH1837 GAA1837:GAD1837 GJW1837:GJZ1837 GTS1837:GTV1837 HDO1837:HDR1837 HNK1837:HNN1837 HXG1837:HXJ1837 IHC1837:IHF1837 IQY1837:IRB1837 JAU1837:JAX1837 JKQ1837:JKT1837 JUM1837:JUP1837 KEI1837:KEL1837 KOE1837:KOH1837 KYA1837:KYD1837 LHW1837:LHZ1837 LRS1837:LRV1837 MBO1837:MBR1837 MLK1837:MLN1837 MVG1837:MVJ1837 NFC1837:NFF1837 NOY1837:NPB1837 NYU1837:NYX1837 OIQ1837:OIT1837 OSM1837:OSP1837 PCI1837:PCL1837 PME1837:PMH1837 PWA1837:PWD1837 QFW1837:QFZ1837 QPS1837:QPV1837 QZO1837:QZR1837 RJK1837:RJN1837 RTG1837:RTJ1837 SDC1837:SDF1837 SMY1837:SNB1837 SWU1837:SWX1837 TGQ1837:TGT1837 TQM1837:TQP1837 UAI1837:UAL1837 UKE1837:UKH1837 UUA1837:UUD1837 VDW1837:VDZ1837 VNS1837:VNV1837 VXO1837:VXR1837 WHK1837:WHN1837 D593:J593 ER593:EX593 ON593:OT593 YJ593:YP593 AIF593:AIL593 ASB593:ASH593 BBX593:BCD593 BLT593:BLZ593 BVP593:BVV593 CFL593:CFR593 CPH593:CPN593 CZD593:CZJ593 DIZ593:DJF593 DSV593:DTB593 ECR593:ECX593 EMN593:EMT593 EWJ593:EWP593 FGF593:FGL593 FQB593:FQH593 FZX593:GAD593 GJT593:GJZ593 GTP593:GTV593 HDL593:HDR593 HNH593:HNN593 HXD593:HXJ593 IGZ593:IHF593 IQV593:IRB593 JAR593:JAX593 JKN593:JKT593 JUJ593:JUP593 KEF593:KEL593 KOB593:KOH593 KXX593:KYD593 LHT593:LHZ593 LRP593:LRV593 MBL593:MBR593 MLH593:MLN593 MVD593:MVJ593 NEZ593:NFF593 NOV593:NPB593 NYR593:NYX593 OIN593:OIT593 OSJ593:OSP593 PCF593:PCL593 PMB593:PMH593 PVX593:PWD593 QFT593:QFZ593 QPP593:QPV593 QZL593:QZR593 RJH593:RJN593 RTD593:RTJ593 SCZ593:SDF593 SMV593:SNB593 SWR593:SWX593 TGN593:TGT593 TQJ593:TQP593 UAF593:UAL593 UKB593:UKH593 UTX593:UUD593 VDT593:VDZ593 VNP593:VNV593 VXL593:VXR593 WHH593:WHN593 I1771:J1771 EW621:EX629 OS621:OT629 YO621:YP629 AIK621:AIL629 ASG621:ASH629 BCC621:BCD629 BLY621:BLZ629 BVU621:BVV629 CFQ621:CFR629 CPM621:CPN629 CZI621:CZJ629 DJE621:DJF629 DTA621:DTB629 ECW621:ECX629 EMS621:EMT629 EWO621:EWP629 FGK621:FGL629 FQG621:FQH629 GAC621:GAD629 GJY621:GJZ629 GTU621:GTV629 HDQ621:HDR629 HNM621:HNN629 HXI621:HXJ629 IHE621:IHF629 IRA621:IRB629 JAW621:JAX629 JKS621:JKT629 JUO621:JUP629 KEK621:KEL629 KOG621:KOH629 KYC621:KYD629 LHY621:LHZ629 LRU621:LRV629 MBQ621:MBR629 MLM621:MLN629 MVI621:MVJ629 NFE621:NFF629 NPA621:NPB629 NYW621:NYX629 OIS621:OIT629 OSO621:OSP629 PCK621:PCL629 PMG621:PMH629 PWC621:PWD629 QFY621:QFZ629 QPU621:QPV629 QZQ621:QZR629 RJM621:RJN629 RTI621:RTJ629 SDE621:SDF629 SNA621:SNB629 SWW621:SWX629 TGS621:TGT629 TQO621:TQP629 UAK621:UAL629 UKG621:UKH629 UUC621:UUD629 VDY621:VDZ629 VNU621:VNV629 VXQ621:VXR629 WHM621:WHN629 B629:G629 EP629:EU629 OL629:OQ629 YH629:YM629 AID629:AII629 ARZ629:ASE629 BBV629:BCA629 BLR629:BLW629 BVN629:BVS629 CFJ629:CFO629 CPF629:CPK629 CZB629:CZG629 DIX629:DJC629 DST629:DSY629 ECP629:ECU629 EML629:EMQ629 EWH629:EWM629 FGD629:FGI629 FPZ629:FQE629 FZV629:GAA629 GJR629:GJW629 GTN629:GTS629 HDJ629:HDO629 HNF629:HNK629 HXB629:HXG629 IGX629:IHC629 IQT629:IQY629 JAP629:JAU629 JKL629:JKQ629 JUH629:JUM629 KED629:KEI629 KNZ629:KOE629 KXV629:KYA629 LHR629:LHW629 LRN629:LRS629 MBJ629:MBO629 MLF629:MLK629 MVB629:MVG629 NEX629:NFC629 NOT629:NOY629 NYP629:NYU629 OIL629:OIQ629 OSH629:OSM629 PCD629:PCI629 PLZ629:PME629 PVV629:PWA629 QFR629:QFW629 QPN629:QPS629 QZJ629:QZO629 RJF629:RJK629 RTB629:RTG629 SCX629:SDC629 SMT629:SMY629 SWP629:SWU629 TGL629:TGQ629 TQH629:TQM629 UAD629:UAI629 UJZ629:UKE629 UTV629:UUA629 VDR629:VDW629 VNN629:VNS629 VXJ629:VXO629 WHF629:WHK629 D653:E654 EQ698:ET703 OM698:OP703 YI698:YL703 AIE698:AIH703 ASA698:ASD703 BBW698:BBZ703 BLS698:BLV703 BVO698:BVR703 CFK698:CFN703 CPG698:CPJ703 CZC698:CZF703 DIY698:DJB703 DSU698:DSX703 ECQ698:ECT703 EMM698:EMP703 EWI698:EWL703 FGE698:FGH703 FQA698:FQD703 FZW698:FZZ703 GJS698:GJV703 GTO698:GTR703 HDK698:HDN703 HNG698:HNJ703 HXC698:HXF703 IGY698:IHB703 IQU698:IQX703 JAQ698:JAT703 JKM698:JKP703 JUI698:JUL703 KEE698:KEH703 KOA698:KOD703 KXW698:KXZ703 LHS698:LHV703 LRO698:LRR703 MBK698:MBN703 MLG698:MLJ703 MVC698:MVF703 NEY698:NFB703 NOU698:NOX703 NYQ698:NYT703 OIM698:OIP703 OSI698:OSL703 PCE698:PCH703 PMA698:PMD703 PVW698:PVZ703 QFS698:QFV703 QPO698:QPR703 QZK698:QZN703 RJG698:RJJ703 RTC698:RTF703 SCY698:SDB703 SMU698:SMX703 SWQ698:SWT703 TGM698:TGP703 TQI698:TQL703 UAE698:UAH703 UKA698:UKD703 UTW698:UTZ703 VDS698:VDV703 VNO698:VNR703 VXK698:VXN703 WHG698:WHJ703 I1790:J1792 EU1815:EX1815 OQ1815:OT1815 YM1815:YP1815 AII1815:AIL1815 ASE1815:ASH1815 BCA1815:BCD1815 BLW1815:BLZ1815 BVS1815:BVV1815 CFO1815:CFR1815 CPK1815:CPN1815 CZG1815:CZJ1815 DJC1815:DJF1815 DSY1815:DTB1815 ECU1815:ECX1815 EMQ1815:EMT1815 EWM1815:EWP1815 FGI1815:FGL1815 FQE1815:FQH1815 GAA1815:GAD1815 GJW1815:GJZ1815 GTS1815:GTV1815 HDO1815:HDR1815 HNK1815:HNN1815 HXG1815:HXJ1815 IHC1815:IHF1815 IQY1815:IRB1815 JAU1815:JAX1815 JKQ1815:JKT1815 JUM1815:JUP1815 KEI1815:KEL1815 KOE1815:KOH1815 KYA1815:KYD1815 LHW1815:LHZ1815 LRS1815:LRV1815 MBO1815:MBR1815 MLK1815:MLN1815 MVG1815:MVJ1815 NFC1815:NFF1815 NOY1815:NPB1815 NYU1815:NYX1815 OIQ1815:OIT1815 OSM1815:OSP1815 PCI1815:PCL1815 PME1815:PMH1815 PWA1815:PWD1815 QFW1815:QFZ1815 QPS1815:QPV1815 QZO1815:QZR1815 RJK1815:RJN1815 RTG1815:RTJ1815 SDC1815:SDF1815 SMY1815:SNB1815 SWU1815:SWX1815 TGQ1815:TGT1815 TQM1815:TQP1815 UAI1815:UAL1815 UKE1815:UKH1815 UUA1815:UUD1815 VDW1815:VDZ1815 VNS1815:VNV1815 VXO1815:VXR1815 WHH653:WHI655 VXL653:VXM655 VNP653:VNQ655 VDT653:VDU655 UTX653:UTY655 UKB653:UKC655 UAF653:UAG655 TQJ653:TQK655 TGN653:TGO655 SWR653:SWS655 SMV653:SMW655 SCZ653:SDA655 RTD653:RTE655 RJH653:RJI655 QZL653:QZM655 QPP653:QPQ655 QFT653:QFU655 PVX653:PVY655 PMB653:PMC655 PCF653:PCG655 OSJ653:OSK655 OIN653:OIO655 NYR653:NYS655 NOV653:NOW655 NEZ653:NFA655 MVD653:MVE655 MLH653:MLI655 MBL653:MBM655 LRP653:LRQ655 LHT653:LHU655 KXX653:KXY655 KOB653:KOC655 KEF653:KEG655 JUJ653:JUK655 JKN653:JKO655 JAR653:JAS655 IQV653:IQW655 IGZ653:IHA655 HXD653:HXE655 HNH653:HNI655 HDL653:HDM655 GTP653:GTQ655 GJT653:GJU655 FZX653:FZY655 FQB653:FQC655 FGF653:FGG655 EWJ653:EWK655 EMN653:EMO655 ECR653:ECS655 DSV653:DSW655 DIZ653:DJA655 CZD653:CZE655 CPH653:CPI655 CFL653:CFM655 BVP653:BVQ655 BLT653:BLU655 BBX653:BBY655 ASB653:ASC655 AIF653:AIG655 YJ653:YK655 ON653:OO655 ER653:ES655 C698:F700 J693:J700 H698:I700 E1226:J1226 I621:J629 I1776:J1778 F1258:F1259 E1404:J1404 E1400:J1400 E1395:J1395 E1391:J1391 E1381:J1381 E1375:J1375" xr:uid="{00000000-0002-0000-0000-000006000000}">
      <formula1>"xy1"</formula1>
    </dataValidation>
  </dataValidations>
  <pageMargins left="0.7" right="0.7" top="0.75" bottom="0.75" header="0.3" footer="0.3"/>
  <pageSetup paperSize="9" scale="65" fitToHeight="0" orientation="portrait" r:id="rId1"/>
  <headerFooter>
    <oddHeader>&amp;L&amp;"+,Normálne"IČO:31561357
DIČ:2020452533&amp;C&amp;"+,Tučné"&amp;12Poznámky Úč PODV 3 - 01</oddHeader>
    <oddFooter>&amp;RStrana &amp;P z &amp;N</oddFooter>
  </headerFooter>
  <ignoredErrors>
    <ignoredError sqref="D653"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8"/>
  <sheetViews>
    <sheetView topLeftCell="A28" workbookViewId="0">
      <selection activeCell="C58" sqref="C58"/>
    </sheetView>
  </sheetViews>
  <sheetFormatPr defaultRowHeight="15" x14ac:dyDescent="0.25"/>
  <cols>
    <col min="1" max="1" width="33.28515625" customWidth="1"/>
    <col min="3" max="3" width="22.140625" customWidth="1"/>
  </cols>
  <sheetData>
    <row r="1" spans="1:3" x14ac:dyDescent="0.25">
      <c r="A1">
        <v>2871.94</v>
      </c>
      <c r="C1">
        <v>300</v>
      </c>
    </row>
    <row r="2" spans="1:3" x14ac:dyDescent="0.25">
      <c r="A2">
        <v>872.51</v>
      </c>
      <c r="C2">
        <v>424.25</v>
      </c>
    </row>
    <row r="3" spans="1:3" x14ac:dyDescent="0.25">
      <c r="A3">
        <v>188.32</v>
      </c>
      <c r="C3">
        <v>242</v>
      </c>
    </row>
    <row r="4" spans="1:3" x14ac:dyDescent="0.25">
      <c r="A4">
        <v>208.58</v>
      </c>
      <c r="C4">
        <v>-9484.31</v>
      </c>
    </row>
    <row r="5" spans="1:3" x14ac:dyDescent="0.25">
      <c r="A5">
        <v>86.1</v>
      </c>
      <c r="C5">
        <v>580</v>
      </c>
    </row>
    <row r="6" spans="1:3" x14ac:dyDescent="0.25">
      <c r="A6">
        <v>108.02</v>
      </c>
      <c r="C6">
        <v>1511.62</v>
      </c>
    </row>
    <row r="7" spans="1:3" x14ac:dyDescent="0.25">
      <c r="A7">
        <v>1000.46</v>
      </c>
      <c r="C7">
        <v>-624.61</v>
      </c>
    </row>
    <row r="8" spans="1:3" x14ac:dyDescent="0.25">
      <c r="A8">
        <v>202.99</v>
      </c>
      <c r="C8">
        <v>653.52</v>
      </c>
    </row>
    <row r="9" spans="1:3" x14ac:dyDescent="0.25">
      <c r="A9">
        <v>317.94</v>
      </c>
      <c r="C9">
        <v>398.32</v>
      </c>
    </row>
    <row r="10" spans="1:3" x14ac:dyDescent="0.25">
      <c r="A10">
        <v>270.58</v>
      </c>
      <c r="C10">
        <v>1075.18</v>
      </c>
    </row>
    <row r="11" spans="1:3" x14ac:dyDescent="0.25">
      <c r="A11">
        <v>1008.1</v>
      </c>
      <c r="C11">
        <v>628.99</v>
      </c>
    </row>
    <row r="12" spans="1:3" x14ac:dyDescent="0.25">
      <c r="A12">
        <v>1192.99</v>
      </c>
      <c r="C12">
        <v>655.92</v>
      </c>
    </row>
    <row r="13" spans="1:3" x14ac:dyDescent="0.25">
      <c r="A13">
        <v>305.89999999999998</v>
      </c>
      <c r="C13">
        <v>240.12</v>
      </c>
    </row>
    <row r="14" spans="1:3" x14ac:dyDescent="0.25">
      <c r="A14">
        <v>177.34</v>
      </c>
      <c r="C14">
        <v>205.64</v>
      </c>
    </row>
    <row r="15" spans="1:3" x14ac:dyDescent="0.25">
      <c r="A15">
        <v>165.03</v>
      </c>
      <c r="C15">
        <v>101.74</v>
      </c>
    </row>
    <row r="16" spans="1:3" x14ac:dyDescent="0.25">
      <c r="A16">
        <v>521.75</v>
      </c>
      <c r="C16">
        <v>369.1</v>
      </c>
    </row>
    <row r="17" spans="1:3" x14ac:dyDescent="0.25">
      <c r="A17">
        <v>202.24</v>
      </c>
      <c r="C17">
        <v>669.12</v>
      </c>
    </row>
    <row r="18" spans="1:3" x14ac:dyDescent="0.25">
      <c r="A18">
        <v>48.04</v>
      </c>
      <c r="C18">
        <v>115.33</v>
      </c>
    </row>
    <row r="19" spans="1:3" x14ac:dyDescent="0.25">
      <c r="A19">
        <v>833.74</v>
      </c>
      <c r="C19">
        <v>115.2</v>
      </c>
    </row>
    <row r="20" spans="1:3" x14ac:dyDescent="0.25">
      <c r="A20">
        <v>164.58</v>
      </c>
      <c r="C20">
        <v>62.39</v>
      </c>
    </row>
    <row r="21" spans="1:3" x14ac:dyDescent="0.25">
      <c r="A21">
        <v>78.8</v>
      </c>
      <c r="C21">
        <v>684</v>
      </c>
    </row>
    <row r="22" spans="1:3" x14ac:dyDescent="0.25">
      <c r="A22">
        <v>209.16</v>
      </c>
      <c r="C22">
        <v>63.52</v>
      </c>
    </row>
    <row r="23" spans="1:3" x14ac:dyDescent="0.25">
      <c r="A23">
        <v>3595.66</v>
      </c>
      <c r="C23">
        <v>12.44</v>
      </c>
    </row>
    <row r="24" spans="1:3" x14ac:dyDescent="0.25">
      <c r="A24">
        <v>160.84</v>
      </c>
      <c r="C24">
        <v>697.99</v>
      </c>
    </row>
    <row r="25" spans="1:3" x14ac:dyDescent="0.25">
      <c r="A25">
        <v>71.09</v>
      </c>
      <c r="C25">
        <v>3271.41</v>
      </c>
    </row>
    <row r="26" spans="1:3" x14ac:dyDescent="0.25">
      <c r="A26">
        <v>385.52</v>
      </c>
      <c r="C26">
        <v>793.5</v>
      </c>
    </row>
    <row r="27" spans="1:3" x14ac:dyDescent="0.25">
      <c r="A27">
        <v>192.38</v>
      </c>
      <c r="C27">
        <v>17.11</v>
      </c>
    </row>
    <row r="28" spans="1:3" x14ac:dyDescent="0.25">
      <c r="A28">
        <v>188.96</v>
      </c>
      <c r="C28">
        <v>150.30000000000001</v>
      </c>
    </row>
    <row r="29" spans="1:3" x14ac:dyDescent="0.25">
      <c r="A29">
        <v>338.17</v>
      </c>
      <c r="C29">
        <v>3219</v>
      </c>
    </row>
    <row r="30" spans="1:3" x14ac:dyDescent="0.25">
      <c r="A30">
        <v>262.77999999999997</v>
      </c>
      <c r="C30">
        <v>905.76</v>
      </c>
    </row>
    <row r="31" spans="1:3" x14ac:dyDescent="0.25">
      <c r="A31">
        <v>18.899999999999999</v>
      </c>
      <c r="C31">
        <v>59.71</v>
      </c>
    </row>
    <row r="32" spans="1:3" x14ac:dyDescent="0.25">
      <c r="A32">
        <v>94.27</v>
      </c>
      <c r="C32">
        <v>488.11</v>
      </c>
    </row>
    <row r="33" spans="1:3" x14ac:dyDescent="0.25">
      <c r="A33">
        <v>257.58999999999997</v>
      </c>
      <c r="C33">
        <v>364.9</v>
      </c>
    </row>
    <row r="34" spans="1:3" x14ac:dyDescent="0.25">
      <c r="A34">
        <v>64.09</v>
      </c>
      <c r="C34">
        <v>761.9</v>
      </c>
    </row>
    <row r="35" spans="1:3" x14ac:dyDescent="0.25">
      <c r="A35">
        <v>27.36</v>
      </c>
      <c r="C35">
        <v>583.5</v>
      </c>
    </row>
    <row r="36" spans="1:3" x14ac:dyDescent="0.25">
      <c r="A36">
        <v>21.85</v>
      </c>
      <c r="C36">
        <v>1028.1600000000001</v>
      </c>
    </row>
    <row r="37" spans="1:3" x14ac:dyDescent="0.25">
      <c r="A37">
        <v>203.83</v>
      </c>
      <c r="C37">
        <v>468.46</v>
      </c>
    </row>
    <row r="38" spans="1:3" x14ac:dyDescent="0.25">
      <c r="A38">
        <v>211.86</v>
      </c>
      <c r="C38">
        <v>293.99</v>
      </c>
    </row>
    <row r="39" spans="1:3" x14ac:dyDescent="0.25">
      <c r="A39">
        <v>213.85</v>
      </c>
      <c r="C39">
        <v>168.9</v>
      </c>
    </row>
    <row r="40" spans="1:3" x14ac:dyDescent="0.25">
      <c r="A40">
        <v>426.23</v>
      </c>
      <c r="C40">
        <v>590</v>
      </c>
    </row>
    <row r="41" spans="1:3" x14ac:dyDescent="0.25">
      <c r="A41">
        <v>347.91</v>
      </c>
      <c r="C41">
        <v>689.4</v>
      </c>
    </row>
    <row r="42" spans="1:3" x14ac:dyDescent="0.25">
      <c r="A42">
        <v>87.84</v>
      </c>
      <c r="C42">
        <v>1110.1199999999999</v>
      </c>
    </row>
    <row r="43" spans="1:3" x14ac:dyDescent="0.25">
      <c r="A43">
        <v>55.54</v>
      </c>
      <c r="C43">
        <v>538.08000000000004</v>
      </c>
    </row>
    <row r="44" spans="1:3" x14ac:dyDescent="0.25">
      <c r="A44">
        <v>317.24</v>
      </c>
      <c r="C44">
        <v>524.16</v>
      </c>
    </row>
    <row r="45" spans="1:3" x14ac:dyDescent="0.25">
      <c r="A45">
        <v>184.34</v>
      </c>
      <c r="C45">
        <v>929.09</v>
      </c>
    </row>
    <row r="46" spans="1:3" x14ac:dyDescent="0.25">
      <c r="A46">
        <v>623.82000000000005</v>
      </c>
      <c r="C46">
        <v>670.96</v>
      </c>
    </row>
    <row r="47" spans="1:3" x14ac:dyDescent="0.25">
      <c r="A47">
        <v>390.74</v>
      </c>
      <c r="C47">
        <v>543.58000000000004</v>
      </c>
    </row>
    <row r="48" spans="1:3" x14ac:dyDescent="0.25">
      <c r="A48">
        <v>148.18</v>
      </c>
      <c r="C48">
        <v>621.28</v>
      </c>
    </row>
    <row r="49" spans="1:3" x14ac:dyDescent="0.25">
      <c r="A49">
        <v>116.63</v>
      </c>
      <c r="C49">
        <v>1478.4</v>
      </c>
    </row>
    <row r="50" spans="1:3" x14ac:dyDescent="0.25">
      <c r="A50">
        <v>932.33</v>
      </c>
      <c r="C50">
        <v>149.16</v>
      </c>
    </row>
    <row r="51" spans="1:3" x14ac:dyDescent="0.25">
      <c r="A51">
        <v>117.11</v>
      </c>
      <c r="C51">
        <v>121.24</v>
      </c>
    </row>
    <row r="52" spans="1:3" x14ac:dyDescent="0.25">
      <c r="A52">
        <v>390.74</v>
      </c>
      <c r="C52">
        <v>556.49</v>
      </c>
    </row>
    <row r="53" spans="1:3" x14ac:dyDescent="0.25">
      <c r="A53">
        <v>119.88</v>
      </c>
      <c r="C53">
        <v>277.49</v>
      </c>
    </row>
    <row r="54" spans="1:3" x14ac:dyDescent="0.25">
      <c r="A54">
        <v>148.34</v>
      </c>
      <c r="C54">
        <v>121.98</v>
      </c>
    </row>
    <row r="55" spans="1:3" x14ac:dyDescent="0.25">
      <c r="A55">
        <v>123.89</v>
      </c>
      <c r="C55">
        <v>768.06</v>
      </c>
    </row>
    <row r="56" spans="1:3" x14ac:dyDescent="0.25">
      <c r="A56">
        <v>528.29</v>
      </c>
    </row>
    <row r="57" spans="1:3" x14ac:dyDescent="0.25">
      <c r="A57">
        <v>700.45</v>
      </c>
    </row>
    <row r="58" spans="1:3" x14ac:dyDescent="0.25">
      <c r="A58">
        <v>10.37</v>
      </c>
      <c r="C58">
        <f>SUM(C1:C57)</f>
        <v>21961.670000000002</v>
      </c>
    </row>
    <row r="59" spans="1:3" x14ac:dyDescent="0.25">
      <c r="A59">
        <v>970.99</v>
      </c>
    </row>
    <row r="60" spans="1:3" x14ac:dyDescent="0.25">
      <c r="A60">
        <v>250.97</v>
      </c>
    </row>
    <row r="61" spans="1:3" x14ac:dyDescent="0.25">
      <c r="A61">
        <v>34.31</v>
      </c>
    </row>
    <row r="62" spans="1:3" x14ac:dyDescent="0.25">
      <c r="A62">
        <v>390.83</v>
      </c>
    </row>
    <row r="63" spans="1:3" x14ac:dyDescent="0.25">
      <c r="A63">
        <v>22.74</v>
      </c>
    </row>
    <row r="64" spans="1:3" x14ac:dyDescent="0.25">
      <c r="A64">
        <v>149</v>
      </c>
    </row>
    <row r="65" spans="1:1" x14ac:dyDescent="0.25">
      <c r="A65">
        <v>30</v>
      </c>
    </row>
    <row r="66" spans="1:1" x14ac:dyDescent="0.25">
      <c r="A66">
        <v>512.76</v>
      </c>
    </row>
    <row r="67" spans="1:1" x14ac:dyDescent="0.25">
      <c r="A67">
        <v>14.46</v>
      </c>
    </row>
    <row r="68" spans="1:1" x14ac:dyDescent="0.25">
      <c r="A68">
        <v>6500</v>
      </c>
    </row>
    <row r="69" spans="1:1" x14ac:dyDescent="0.25">
      <c r="A69">
        <v>767.6</v>
      </c>
    </row>
    <row r="70" spans="1:1" x14ac:dyDescent="0.25">
      <c r="A70">
        <v>130.61000000000001</v>
      </c>
    </row>
    <row r="71" spans="1:1" x14ac:dyDescent="0.25">
      <c r="A71">
        <v>435.48</v>
      </c>
    </row>
    <row r="72" spans="1:1" x14ac:dyDescent="0.25">
      <c r="A72">
        <v>284.12</v>
      </c>
    </row>
    <row r="73" spans="1:1" x14ac:dyDescent="0.25">
      <c r="A73">
        <v>42</v>
      </c>
    </row>
    <row r="74" spans="1:1" x14ac:dyDescent="0.25">
      <c r="A74">
        <v>29.62</v>
      </c>
    </row>
    <row r="75" spans="1:1" x14ac:dyDescent="0.25">
      <c r="A75">
        <v>126.54</v>
      </c>
    </row>
    <row r="76" spans="1:1" x14ac:dyDescent="0.25">
      <c r="A76">
        <v>51.53</v>
      </c>
    </row>
    <row r="77" spans="1:1" x14ac:dyDescent="0.25">
      <c r="A77">
        <v>495.77</v>
      </c>
    </row>
    <row r="78" spans="1:1" x14ac:dyDescent="0.25">
      <c r="A78">
        <v>146.83000000000001</v>
      </c>
    </row>
    <row r="79" spans="1:1" x14ac:dyDescent="0.25">
      <c r="A79">
        <v>97.15</v>
      </c>
    </row>
    <row r="80" spans="1:1" x14ac:dyDescent="0.25">
      <c r="A80">
        <v>1776.36</v>
      </c>
    </row>
    <row r="81" spans="1:1" x14ac:dyDescent="0.25">
      <c r="A81">
        <v>134.93</v>
      </c>
    </row>
    <row r="82" spans="1:1" x14ac:dyDescent="0.25">
      <c r="A82">
        <v>234.95</v>
      </c>
    </row>
    <row r="83" spans="1:1" x14ac:dyDescent="0.25">
      <c r="A83">
        <v>973.43</v>
      </c>
    </row>
    <row r="84" spans="1:1" x14ac:dyDescent="0.25">
      <c r="A84">
        <v>1776.8</v>
      </c>
    </row>
    <row r="85" spans="1:1" x14ac:dyDescent="0.25">
      <c r="A85">
        <v>92.4</v>
      </c>
    </row>
    <row r="86" spans="1:1" x14ac:dyDescent="0.25">
      <c r="A86">
        <v>784.56</v>
      </c>
    </row>
    <row r="87" spans="1:1" x14ac:dyDescent="0.25">
      <c r="A87">
        <v>112.18</v>
      </c>
    </row>
    <row r="88" spans="1:1" x14ac:dyDescent="0.25">
      <c r="A88">
        <v>353.07</v>
      </c>
    </row>
    <row r="89" spans="1:1" x14ac:dyDescent="0.25">
      <c r="A89">
        <v>999.86</v>
      </c>
    </row>
    <row r="90" spans="1:1" x14ac:dyDescent="0.25">
      <c r="A90">
        <v>420.07</v>
      </c>
    </row>
    <row r="91" spans="1:1" x14ac:dyDescent="0.25">
      <c r="A91">
        <v>122.1</v>
      </c>
    </row>
    <row r="92" spans="1:1" x14ac:dyDescent="0.25">
      <c r="A92">
        <v>1974.24</v>
      </c>
    </row>
    <row r="93" spans="1:1" x14ac:dyDescent="0.25">
      <c r="A93">
        <v>143.59</v>
      </c>
    </row>
    <row r="94" spans="1:1" x14ac:dyDescent="0.25">
      <c r="A94">
        <v>741.74</v>
      </c>
    </row>
    <row r="95" spans="1:1" x14ac:dyDescent="0.25">
      <c r="A95">
        <v>76.209999999999994</v>
      </c>
    </row>
    <row r="96" spans="1:1" x14ac:dyDescent="0.25">
      <c r="A96">
        <v>511.6</v>
      </c>
    </row>
    <row r="97" spans="1:1" x14ac:dyDescent="0.25">
      <c r="A97">
        <v>1124.93</v>
      </c>
    </row>
    <row r="98" spans="1:1" x14ac:dyDescent="0.25">
      <c r="A98">
        <v>1011.96</v>
      </c>
    </row>
    <row r="99" spans="1:1" x14ac:dyDescent="0.25">
      <c r="A99">
        <v>118.03</v>
      </c>
    </row>
    <row r="100" spans="1:1" x14ac:dyDescent="0.25">
      <c r="A100">
        <v>2223.44</v>
      </c>
    </row>
    <row r="101" spans="1:1" x14ac:dyDescent="0.25">
      <c r="A101">
        <v>1114.1500000000001</v>
      </c>
    </row>
    <row r="102" spans="1:1" x14ac:dyDescent="0.25">
      <c r="A102">
        <v>1896.91</v>
      </c>
    </row>
    <row r="103" spans="1:1" x14ac:dyDescent="0.25">
      <c r="A103">
        <v>10920.7</v>
      </c>
    </row>
    <row r="104" spans="1:1" x14ac:dyDescent="0.25">
      <c r="A104">
        <v>-780.72</v>
      </c>
    </row>
    <row r="105" spans="1:1" x14ac:dyDescent="0.25">
      <c r="A105">
        <v>368.76</v>
      </c>
    </row>
    <row r="106" spans="1:1" x14ac:dyDescent="0.25">
      <c r="A106">
        <v>29.26</v>
      </c>
    </row>
    <row r="107" spans="1:1" x14ac:dyDescent="0.25">
      <c r="A107">
        <v>251.67</v>
      </c>
    </row>
    <row r="108" spans="1:1" x14ac:dyDescent="0.25">
      <c r="A108">
        <v>223.88</v>
      </c>
    </row>
    <row r="109" spans="1:1" x14ac:dyDescent="0.25">
      <c r="A109">
        <v>258.45999999999998</v>
      </c>
    </row>
    <row r="110" spans="1:1" x14ac:dyDescent="0.25">
      <c r="A110">
        <v>204</v>
      </c>
    </row>
    <row r="111" spans="1:1" x14ac:dyDescent="0.25">
      <c r="A111">
        <v>542.39</v>
      </c>
    </row>
    <row r="112" spans="1:1" x14ac:dyDescent="0.25">
      <c r="A112">
        <v>30.3</v>
      </c>
    </row>
    <row r="113" spans="1:1" x14ac:dyDescent="0.25">
      <c r="A113">
        <v>5341.21</v>
      </c>
    </row>
    <row r="114" spans="1:1" x14ac:dyDescent="0.25">
      <c r="A114">
        <v>122.29</v>
      </c>
    </row>
    <row r="115" spans="1:1" x14ac:dyDescent="0.25">
      <c r="A115">
        <v>90.4</v>
      </c>
    </row>
    <row r="116" spans="1:1" x14ac:dyDescent="0.25">
      <c r="A116">
        <v>690.6</v>
      </c>
    </row>
    <row r="117" spans="1:1" x14ac:dyDescent="0.25">
      <c r="A117">
        <v>131.72</v>
      </c>
    </row>
    <row r="118" spans="1:1" x14ac:dyDescent="0.25">
      <c r="A118">
        <v>197.56</v>
      </c>
    </row>
    <row r="119" spans="1:1" x14ac:dyDescent="0.25">
      <c r="A119">
        <v>360</v>
      </c>
    </row>
    <row r="120" spans="1:1" x14ac:dyDescent="0.25">
      <c r="A120">
        <v>180</v>
      </c>
    </row>
    <row r="121" spans="1:1" x14ac:dyDescent="0.25">
      <c r="A121">
        <v>180</v>
      </c>
    </row>
    <row r="122" spans="1:1" x14ac:dyDescent="0.25">
      <c r="A122">
        <v>1470.29</v>
      </c>
    </row>
    <row r="123" spans="1:1" x14ac:dyDescent="0.25">
      <c r="A123">
        <v>312.17</v>
      </c>
    </row>
    <row r="124" spans="1:1" x14ac:dyDescent="0.25">
      <c r="A124">
        <v>542.4</v>
      </c>
    </row>
    <row r="125" spans="1:1" x14ac:dyDescent="0.25">
      <c r="A125">
        <v>1275.69</v>
      </c>
    </row>
    <row r="126" spans="1:1" x14ac:dyDescent="0.25">
      <c r="A126">
        <v>654.09</v>
      </c>
    </row>
    <row r="127" spans="1:1" x14ac:dyDescent="0.25">
      <c r="A127">
        <v>792.6</v>
      </c>
    </row>
    <row r="128" spans="1:1" x14ac:dyDescent="0.25">
      <c r="A128">
        <v>935.75</v>
      </c>
    </row>
    <row r="129" spans="1:1" x14ac:dyDescent="0.25">
      <c r="A129">
        <v>3</v>
      </c>
    </row>
    <row r="130" spans="1:1" x14ac:dyDescent="0.25">
      <c r="A130">
        <v>30</v>
      </c>
    </row>
    <row r="131" spans="1:1" x14ac:dyDescent="0.25">
      <c r="A131">
        <v>385.27</v>
      </c>
    </row>
    <row r="132" spans="1:1" x14ac:dyDescent="0.25">
      <c r="A132">
        <v>29.7</v>
      </c>
    </row>
    <row r="133" spans="1:1" x14ac:dyDescent="0.25">
      <c r="A133">
        <v>49.99</v>
      </c>
    </row>
    <row r="134" spans="1:1" x14ac:dyDescent="0.25">
      <c r="A134">
        <v>9.9</v>
      </c>
    </row>
    <row r="135" spans="1:1" x14ac:dyDescent="0.25">
      <c r="A135">
        <v>4322.88</v>
      </c>
    </row>
    <row r="138" spans="1:1" x14ac:dyDescent="0.25">
      <c r="A138">
        <f>SUM(A1:A137)</f>
        <v>83471.010000000009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2</vt:i4>
      </vt:variant>
    </vt:vector>
  </HeadingPairs>
  <TitlesOfParts>
    <vt:vector size="2" baseType="lpstr">
      <vt:lpstr>poznamky_velke_jednotky</vt: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2022-06-29T08:02:57Z</dcterms:modified>
</cp:coreProperties>
</file>