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ctovnik\Downloads\"/>
    </mc:Choice>
  </mc:AlternateContent>
  <xr:revisionPtr revIDLastSave="0" documentId="13_ncr:1_{F963C8C4-3E21-4FA0-960A-E12811009F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0" sheetId="1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0" i="10" l="1"/>
  <c r="D80" i="10"/>
  <c r="E14" i="10" l="1"/>
  <c r="D33" i="10" l="1"/>
  <c r="E33" i="10" l="1"/>
  <c r="E45" i="10" s="1"/>
  <c r="E64" i="10"/>
  <c r="D14" i="10"/>
  <c r="D37" i="10" s="1"/>
  <c r="D45" i="10" s="1"/>
  <c r="D64" i="10"/>
  <c r="E83" i="10" l="1"/>
  <c r="E37" i="10"/>
  <c r="D83" i="10"/>
</calcChain>
</file>

<file path=xl/sharedStrings.xml><?xml version="1.0" encoding="utf-8"?>
<sst xmlns="http://schemas.openxmlformats.org/spreadsheetml/2006/main" count="152" uniqueCount="126">
  <si>
    <t>v EUR</t>
  </si>
  <si>
    <t>A</t>
  </si>
  <si>
    <t>B.</t>
  </si>
  <si>
    <t>Text</t>
  </si>
  <si>
    <t>Peňažné toky zo základných podnikateľských</t>
  </si>
  <si>
    <t>činností</t>
  </si>
  <si>
    <t>Z/S.</t>
  </si>
  <si>
    <t>Hospodársky výsledok pred zdanením</t>
  </si>
  <si>
    <t>A.1</t>
  </si>
  <si>
    <t>Nepeňažné operácie / A.1.1 až A.1.13 /</t>
  </si>
  <si>
    <t>A.1.1</t>
  </si>
  <si>
    <t xml:space="preserve"> +</t>
  </si>
  <si>
    <t>A.1.2</t>
  </si>
  <si>
    <t xml:space="preserve">Zostatková hodnota DNM a DHM učtovaná pri vyradení toho </t>
  </si>
  <si>
    <t>majetku do nákladov na bežnú činnosť s výnimkou jeho predaja</t>
  </si>
  <si>
    <t>A.1.3</t>
  </si>
  <si>
    <t>Odpis opravnej položky k nadobudnutému majetku</t>
  </si>
  <si>
    <t>A.1.4</t>
  </si>
  <si>
    <t>A.1.5</t>
  </si>
  <si>
    <t xml:space="preserve">Zmena opravných položiek </t>
  </si>
  <si>
    <t>A.1.6</t>
  </si>
  <si>
    <t>Zmena stavu položiek časového rozlíšenia nákladov a výnosov</t>
  </si>
  <si>
    <t>A.1.7</t>
  </si>
  <si>
    <t>Dividendy a iné podiely učtované do výnosov</t>
  </si>
  <si>
    <t>A.1.8</t>
  </si>
  <si>
    <t xml:space="preserve">Úroky účtované do nákladov </t>
  </si>
  <si>
    <t>A.1.9</t>
  </si>
  <si>
    <t>Úroky účtované do výnosov</t>
  </si>
  <si>
    <t xml:space="preserve"> -</t>
  </si>
  <si>
    <t>A.1.10</t>
  </si>
  <si>
    <t xml:space="preserve">Kurzový zisk vyčíslený k peňažným prostriedkom ku dňu </t>
  </si>
  <si>
    <t>zostavenia účtovnej závierky</t>
  </si>
  <si>
    <t>A.1.11</t>
  </si>
  <si>
    <t xml:space="preserve">Kurzová strata vyčíslená k peňažným prostriedkom ku dňu </t>
  </si>
  <si>
    <t>A.1.12</t>
  </si>
  <si>
    <t>Výsledok z predaja DHM a</t>
  </si>
  <si>
    <t>A.1.13</t>
  </si>
  <si>
    <t>Ostatné položky nepeňažného charakteru, ktoré ovplyvňujú</t>
  </si>
  <si>
    <t>A.2</t>
  </si>
  <si>
    <t>Zmeny stavu pracovného kapitálu /A.2.1 až A.2.4/</t>
  </si>
  <si>
    <t>A.2.1</t>
  </si>
  <si>
    <t>Zmena stavu pohľadávok zo základných podnik. činností</t>
  </si>
  <si>
    <t xml:space="preserve"> +/-</t>
  </si>
  <si>
    <t>A.2.2</t>
  </si>
  <si>
    <t xml:space="preserve">Zmena stavu krátkod. záväzkov zo základných podnik. činností </t>
  </si>
  <si>
    <t>A.2.3</t>
  </si>
  <si>
    <t xml:space="preserve">Zmena stavu zásob        </t>
  </si>
  <si>
    <t>Peňažné toky spolu /Z/S+A1+A2/</t>
  </si>
  <si>
    <t>A.3.</t>
  </si>
  <si>
    <t>A.4.</t>
  </si>
  <si>
    <t xml:space="preserve">A.7. </t>
  </si>
  <si>
    <t>Výdavky na daň z príjmu účtovnej jednotky</t>
  </si>
  <si>
    <t>A.9.</t>
  </si>
  <si>
    <t xml:space="preserve">Príjmy mimoriadneho charakteru </t>
  </si>
  <si>
    <t>A.10.</t>
  </si>
  <si>
    <t>Čistý  peňažný tok zo  základných podnikateľských činností</t>
  </si>
  <si>
    <t>Peňažné toky z investičných činností</t>
  </si>
  <si>
    <t>B.1</t>
  </si>
  <si>
    <t xml:space="preserve">Obstaranie nehmotného investičného majetku </t>
  </si>
  <si>
    <t>B.2</t>
  </si>
  <si>
    <t xml:space="preserve">Obstaranie hmotného investičného majetku </t>
  </si>
  <si>
    <t>B.3</t>
  </si>
  <si>
    <t>Výdavky na obstaranie dlhodobých cenných papierov</t>
  </si>
  <si>
    <t>B.4</t>
  </si>
  <si>
    <t>Príjmy z predaja dlhodobého nehmotného majetku</t>
  </si>
  <si>
    <t>B.5</t>
  </si>
  <si>
    <t>Príjmy z predaja dlhodobého hmotného majetku</t>
  </si>
  <si>
    <t>B.6</t>
  </si>
  <si>
    <t>Príjmy z predaja dlhodobých cenných papierov</t>
  </si>
  <si>
    <t>B5</t>
  </si>
  <si>
    <t>B.17</t>
  </si>
  <si>
    <t>Príimy mimoriad. charakteru vzťahujúce sa k invest. činnostiam</t>
  </si>
  <si>
    <t>B.18</t>
  </si>
  <si>
    <t>Výdavky mim.charak. vzťahujúce sa k inv. činnos.-pôžička</t>
  </si>
  <si>
    <t>B</t>
  </si>
  <si>
    <t>Čistý peňažný tok z investičných činností</t>
  </si>
  <si>
    <t>C</t>
  </si>
  <si>
    <t>Peňažné toky z finančných činností</t>
  </si>
  <si>
    <t>C.1</t>
  </si>
  <si>
    <t>Peňažné toky vo vlastnom imaní</t>
  </si>
  <si>
    <t>C.1.1</t>
  </si>
  <si>
    <t>Príjmy z upísaných akcií</t>
  </si>
  <si>
    <t>C.1.3</t>
  </si>
  <si>
    <t>Prijaté peňažné dary</t>
  </si>
  <si>
    <t>C.1.8</t>
  </si>
  <si>
    <t>C.2</t>
  </si>
  <si>
    <t>Peňažné toky vznikajúce z dlhodobých a krátkodobých záväzkov</t>
  </si>
  <si>
    <t>z finanšnej činnosti /súčet C.2.1 až C.2.10/</t>
  </si>
  <si>
    <t>C.2.3</t>
  </si>
  <si>
    <t>Prijaté úvery z banky</t>
  </si>
  <si>
    <t>C.2.4</t>
  </si>
  <si>
    <t>Výdavky na zaplatenie úverov banke</t>
  </si>
  <si>
    <t>C.2.5</t>
  </si>
  <si>
    <t xml:space="preserve">Príjmy z prijatých pôžičiek  : </t>
  </si>
  <si>
    <t>C.2.6</t>
  </si>
  <si>
    <t>Výdavky na zaplatenie  pôžičiek</t>
  </si>
  <si>
    <t>C.2.9</t>
  </si>
  <si>
    <t xml:space="preserve">Príjmy z ostatných dlhodobých záväzkov </t>
  </si>
  <si>
    <t>C.2.10</t>
  </si>
  <si>
    <t>Výdavky na splácanie dlhodobých záväzkov</t>
  </si>
  <si>
    <t>Čistý peňažný tok z finačných činností/C1 až C 9/</t>
  </si>
  <si>
    <t>D</t>
  </si>
  <si>
    <t xml:space="preserve">Zmena stavu peňažných prostriedkov </t>
  </si>
  <si>
    <t>/ sučet A+B+C/</t>
  </si>
  <si>
    <t>E.</t>
  </si>
  <si>
    <t>Stav peňažných prostriedkov a peňažných ekvivalentov</t>
  </si>
  <si>
    <t>na začiatku účtovného obdobia</t>
  </si>
  <si>
    <t>F.</t>
  </si>
  <si>
    <t>Stav peň.prostriedkov a  ekvivalentov na konci účtovného,</t>
  </si>
  <si>
    <t>bez zohľadnenia kurz. rozdielov vyčíslených k 31.12.</t>
  </si>
  <si>
    <t>G.</t>
  </si>
  <si>
    <t>Kurzové rozdiely vyčíslené k peňažným prostriedkom a ekvivalen.</t>
  </si>
  <si>
    <t>ku dňu, ku ktorému sa zostavuje účtovná závierka</t>
  </si>
  <si>
    <t>H.</t>
  </si>
  <si>
    <t>Zostatok peňažných prostriedkov a peňaž. ekvivalentov</t>
  </si>
  <si>
    <t>na konci účtovného obdobia</t>
  </si>
  <si>
    <t xml:space="preserve">Skutočnosť </t>
  </si>
  <si>
    <t>Peňažné toky spoločnosti : KOVOREAL Holíč, s.r.o.</t>
  </si>
  <si>
    <t>Výdaje mimoriadneho charakteru-</t>
  </si>
  <si>
    <t>Odpisy stálych aktiv</t>
  </si>
  <si>
    <t>Vyplatené dividendy</t>
  </si>
  <si>
    <t xml:space="preserve">                                                                            strana 2</t>
  </si>
  <si>
    <t xml:space="preserve">                                                                                 strana 1</t>
  </si>
  <si>
    <t>Zmena stavu dlhodobých a krázkodobých rezerv</t>
  </si>
  <si>
    <t>výsledok hospodárenia -zmena soc.fondu</t>
  </si>
  <si>
    <t>Špecifické položky =  rozdiel v org. zložke: 551 201-082 100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</si>
</sst>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5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7" xfId="0" applyBorder="1"/>
    <xf numFmtId="0" fontId="1" fillId="0" borderId="21" xfId="0" applyFont="1" applyBorder="1"/>
    <xf numFmtId="0" fontId="1" fillId="0" borderId="22" xfId="0" applyFont="1" applyBorder="1"/>
    <xf numFmtId="0" fontId="0" fillId="0" borderId="25" xfId="0" applyBorder="1"/>
    <xf numFmtId="0" fontId="0" fillId="0" borderId="0" xfId="0" applyAlignment="1">
      <alignment horizontal="center"/>
    </xf>
    <xf numFmtId="0" fontId="0" fillId="0" borderId="7" xfId="0" applyBorder="1"/>
    <xf numFmtId="0" fontId="1" fillId="0" borderId="27" xfId="0" applyFont="1" applyBorder="1"/>
    <xf numFmtId="4" fontId="1" fillId="0" borderId="0" xfId="0" applyNumberFormat="1" applyFont="1"/>
    <xf numFmtId="0" fontId="2" fillId="0" borderId="0" xfId="0" applyFont="1"/>
    <xf numFmtId="0" fontId="0" fillId="0" borderId="27" xfId="0" applyBorder="1"/>
    <xf numFmtId="0" fontId="1" fillId="0" borderId="18" xfId="0" applyFont="1" applyBorder="1"/>
    <xf numFmtId="3" fontId="0" fillId="0" borderId="0" xfId="0" applyNumberFormat="1"/>
    <xf numFmtId="3" fontId="1" fillId="0" borderId="24" xfId="0" applyNumberFormat="1" applyFont="1" applyBorder="1"/>
    <xf numFmtId="3" fontId="1" fillId="0" borderId="26" xfId="0" applyNumberFormat="1" applyFont="1" applyBorder="1"/>
    <xf numFmtId="3" fontId="1" fillId="0" borderId="25" xfId="0" applyNumberFormat="1" applyFont="1" applyBorder="1"/>
    <xf numFmtId="3" fontId="1" fillId="0" borderId="23" xfId="0" applyNumberFormat="1" applyFont="1" applyBorder="1"/>
    <xf numFmtId="3" fontId="0" fillId="0" borderId="25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21" xfId="0" applyNumberFormat="1" applyFont="1" applyBorder="1"/>
    <xf numFmtId="3" fontId="1" fillId="0" borderId="3" xfId="0" applyNumberFormat="1" applyFont="1" applyBorder="1"/>
    <xf numFmtId="3" fontId="0" fillId="0" borderId="3" xfId="0" applyNumberFormat="1" applyBorder="1"/>
    <xf numFmtId="3" fontId="1" fillId="0" borderId="27" xfId="0" applyNumberFormat="1" applyFont="1" applyBorder="1"/>
    <xf numFmtId="3" fontId="1" fillId="0" borderId="7" xfId="0" applyNumberFormat="1" applyFont="1" applyBorder="1"/>
    <xf numFmtId="3" fontId="0" fillId="0" borderId="7" xfId="0" applyNumberFormat="1" applyBorder="1"/>
    <xf numFmtId="3" fontId="1" fillId="0" borderId="6" xfId="0" applyNumberFormat="1" applyFont="1" applyBorder="1"/>
    <xf numFmtId="3" fontId="0" fillId="0" borderId="10" xfId="0" applyNumberFormat="1" applyBorder="1"/>
    <xf numFmtId="3" fontId="0" fillId="0" borderId="9" xfId="0" applyNumberFormat="1" applyBorder="1"/>
    <xf numFmtId="0" fontId="0" fillId="0" borderId="12" xfId="0" applyBorder="1"/>
    <xf numFmtId="0" fontId="0" fillId="0" borderId="19" xfId="0" applyBorder="1"/>
    <xf numFmtId="0" fontId="0" fillId="0" borderId="20" xfId="0" applyBorder="1"/>
    <xf numFmtId="3" fontId="0" fillId="0" borderId="20" xfId="0" applyNumberFormat="1" applyBorder="1"/>
    <xf numFmtId="3" fontId="0" fillId="0" borderId="12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29" xfId="0" applyBorder="1"/>
    <xf numFmtId="3" fontId="0" fillId="0" borderId="28" xfId="0" applyNumberFormat="1" applyBorder="1"/>
    <xf numFmtId="0" fontId="1" fillId="0" borderId="17" xfId="0" applyFont="1" applyBorder="1"/>
    <xf numFmtId="3" fontId="0" fillId="0" borderId="14" xfId="0" applyNumberFormat="1" applyBorder="1"/>
    <xf numFmtId="3" fontId="1" fillId="0" borderId="8" xfId="0" applyNumberFormat="1" applyFont="1" applyBorder="1"/>
    <xf numFmtId="3" fontId="0" fillId="0" borderId="30" xfId="0" applyNumberFormat="1" applyBorder="1"/>
    <xf numFmtId="3" fontId="2" fillId="0" borderId="0" xfId="0" applyNumberFormat="1" applyFont="1"/>
    <xf numFmtId="3" fontId="1" fillId="0" borderId="0" xfId="0" applyNumberFormat="1" applyFont="1"/>
    <xf numFmtId="3" fontId="3" fillId="0" borderId="20" xfId="0" applyNumberFormat="1" applyFont="1" applyBorder="1"/>
    <xf numFmtId="3" fontId="4" fillId="0" borderId="0" xfId="0" applyNumberFormat="1" applyFont="1"/>
    <xf numFmtId="3" fontId="3" fillId="0" borderId="12" xfId="0" applyNumberFormat="1" applyFont="1" applyBorder="1"/>
    <xf numFmtId="0" fontId="1" fillId="0" borderId="2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95"/>
  <sheetViews>
    <sheetView tabSelected="1" topLeftCell="A13" workbookViewId="0">
      <selection activeCell="J87" sqref="J87"/>
    </sheetView>
  </sheetViews>
  <sheetFormatPr defaultRowHeight="15" x14ac:dyDescent="0.25"/>
  <cols>
    <col min="1" max="1" width="5.140625" customWidth="1"/>
    <col min="2" max="2" width="56.42578125" customWidth="1"/>
    <col min="3" max="3" width="2.5703125" customWidth="1"/>
    <col min="4" max="4" width="10.5703125" customWidth="1"/>
    <col min="5" max="5" width="11.7109375" customWidth="1"/>
    <col min="6" max="6" width="9.85546875" bestFit="1" customWidth="1"/>
    <col min="7" max="7" width="9.5703125" bestFit="1" customWidth="1"/>
    <col min="9" max="9" width="9.7109375" customWidth="1"/>
    <col min="13" max="15" width="10" bestFit="1" customWidth="1"/>
  </cols>
  <sheetData>
    <row r="2" spans="1:6" x14ac:dyDescent="0.25">
      <c r="B2" s="1" t="s">
        <v>117</v>
      </c>
    </row>
    <row r="3" spans="1:6" x14ac:dyDescent="0.25">
      <c r="B3" s="1"/>
    </row>
    <row r="4" spans="1:6" x14ac:dyDescent="0.25">
      <c r="B4" s="1"/>
    </row>
    <row r="5" spans="1:6" ht="15.75" thickBot="1" x14ac:dyDescent="0.3"/>
    <row r="6" spans="1:6" x14ac:dyDescent="0.25">
      <c r="A6" s="9"/>
      <c r="B6" s="3" t="s">
        <v>3</v>
      </c>
      <c r="C6" s="9"/>
      <c r="D6" s="2" t="s">
        <v>116</v>
      </c>
      <c r="E6" s="9" t="s">
        <v>116</v>
      </c>
      <c r="F6" s="1"/>
    </row>
    <row r="7" spans="1:6" x14ac:dyDescent="0.25">
      <c r="A7" s="10"/>
      <c r="B7" s="1"/>
      <c r="C7" s="10"/>
      <c r="D7" s="39" t="s">
        <v>0</v>
      </c>
      <c r="E7" s="12" t="s">
        <v>0</v>
      </c>
      <c r="F7" s="1"/>
    </row>
    <row r="8" spans="1:6" ht="15.75" thickBot="1" x14ac:dyDescent="0.3">
      <c r="A8" s="19"/>
      <c r="B8" s="6"/>
      <c r="C8" s="19"/>
      <c r="D8" s="40">
        <v>2020</v>
      </c>
      <c r="E8" s="13">
        <v>2021</v>
      </c>
    </row>
    <row r="9" spans="1:6" x14ac:dyDescent="0.25">
      <c r="A9" s="27"/>
      <c r="B9" s="1" t="s">
        <v>4</v>
      </c>
      <c r="C9" s="27"/>
      <c r="D9" s="5"/>
      <c r="E9" s="27"/>
    </row>
    <row r="10" spans="1:6" x14ac:dyDescent="0.25">
      <c r="A10" s="27"/>
      <c r="B10" s="1" t="s">
        <v>5</v>
      </c>
      <c r="C10" s="27"/>
      <c r="D10" s="5"/>
      <c r="E10" s="27"/>
    </row>
    <row r="11" spans="1:6" ht="15.75" thickBot="1" x14ac:dyDescent="0.3">
      <c r="A11" s="27"/>
      <c r="B11" s="1"/>
      <c r="C11" s="27"/>
      <c r="D11" s="5"/>
      <c r="E11" s="27"/>
    </row>
    <row r="12" spans="1:6" ht="15.75" thickBot="1" x14ac:dyDescent="0.3">
      <c r="A12" s="28" t="s">
        <v>6</v>
      </c>
      <c r="B12" s="24" t="s">
        <v>7</v>
      </c>
      <c r="C12" s="28"/>
      <c r="D12" s="41">
        <v>3168609</v>
      </c>
      <c r="E12" s="44">
        <v>3387787</v>
      </c>
    </row>
    <row r="13" spans="1:6" ht="15.75" thickBot="1" x14ac:dyDescent="0.3">
      <c r="A13" s="10"/>
      <c r="B13" s="1"/>
      <c r="C13" s="10"/>
      <c r="D13" s="42"/>
      <c r="E13" s="45"/>
    </row>
    <row r="14" spans="1:6" ht="15.75" thickBot="1" x14ac:dyDescent="0.3">
      <c r="A14" s="28" t="s">
        <v>8</v>
      </c>
      <c r="B14" s="24" t="s">
        <v>9</v>
      </c>
      <c r="C14" s="28"/>
      <c r="D14" s="41">
        <f>D15+D16+D19+D21+D23+D27+D29+D30</f>
        <v>144310</v>
      </c>
      <c r="E14" s="44">
        <f>E15+E19+E21+E23+E29+E31</f>
        <v>133885</v>
      </c>
    </row>
    <row r="15" spans="1:6" x14ac:dyDescent="0.25">
      <c r="A15" s="20" t="s">
        <v>10</v>
      </c>
      <c r="B15" s="14" t="s">
        <v>119</v>
      </c>
      <c r="C15" s="20" t="s">
        <v>11</v>
      </c>
      <c r="D15" s="48">
        <v>151907</v>
      </c>
      <c r="E15" s="49">
        <v>146222</v>
      </c>
    </row>
    <row r="16" spans="1:6" x14ac:dyDescent="0.25">
      <c r="A16" s="21" t="s">
        <v>12</v>
      </c>
      <c r="B16" s="16" t="s">
        <v>13</v>
      </c>
      <c r="C16" s="21" t="s">
        <v>11</v>
      </c>
      <c r="D16" s="15"/>
      <c r="E16" s="21"/>
    </row>
    <row r="17" spans="1:5" x14ac:dyDescent="0.25">
      <c r="A17" s="22"/>
      <c r="B17" s="18" t="s">
        <v>14</v>
      </c>
      <c r="C17" s="22"/>
      <c r="D17" s="17"/>
      <c r="E17" s="22"/>
    </row>
    <row r="18" spans="1:5" x14ac:dyDescent="0.25">
      <c r="A18" s="50" t="s">
        <v>15</v>
      </c>
      <c r="B18" s="51" t="s">
        <v>16</v>
      </c>
      <c r="C18" s="50"/>
      <c r="D18" s="52"/>
      <c r="E18" s="50"/>
    </row>
    <row r="19" spans="1:5" x14ac:dyDescent="0.25">
      <c r="A19" s="50" t="s">
        <v>17</v>
      </c>
      <c r="B19" s="51" t="s">
        <v>123</v>
      </c>
      <c r="C19" s="50"/>
      <c r="D19" s="53"/>
      <c r="E19" s="54">
        <v>1788</v>
      </c>
    </row>
    <row r="20" spans="1:5" x14ac:dyDescent="0.25">
      <c r="A20" s="50" t="s">
        <v>18</v>
      </c>
      <c r="B20" s="51" t="s">
        <v>19</v>
      </c>
      <c r="C20" s="50"/>
      <c r="D20" s="53"/>
      <c r="E20" s="54"/>
    </row>
    <row r="21" spans="1:5" x14ac:dyDescent="0.25">
      <c r="A21" s="50" t="s">
        <v>20</v>
      </c>
      <c r="B21" s="51" t="s">
        <v>21</v>
      </c>
      <c r="C21" s="50"/>
      <c r="D21" s="53">
        <v>-4679</v>
      </c>
      <c r="E21" s="54">
        <v>-12603</v>
      </c>
    </row>
    <row r="22" spans="1:5" x14ac:dyDescent="0.25">
      <c r="A22" s="50" t="s">
        <v>22</v>
      </c>
      <c r="B22" s="51" t="s">
        <v>23</v>
      </c>
      <c r="C22" s="50"/>
      <c r="D22" s="52"/>
      <c r="E22" s="50"/>
    </row>
    <row r="23" spans="1:5" x14ac:dyDescent="0.25">
      <c r="A23" s="50" t="s">
        <v>24</v>
      </c>
      <c r="B23" s="51" t="s">
        <v>25</v>
      </c>
      <c r="C23" s="50" t="s">
        <v>11</v>
      </c>
      <c r="D23" s="53">
        <v>199</v>
      </c>
      <c r="E23" s="54">
        <v>133</v>
      </c>
    </row>
    <row r="24" spans="1:5" x14ac:dyDescent="0.25">
      <c r="A24" s="50" t="s">
        <v>26</v>
      </c>
      <c r="B24" s="51" t="s">
        <v>27</v>
      </c>
      <c r="C24" s="50" t="s">
        <v>28</v>
      </c>
      <c r="D24" s="53"/>
      <c r="E24" s="54"/>
    </row>
    <row r="25" spans="1:5" x14ac:dyDescent="0.25">
      <c r="A25" s="27" t="s">
        <v>29</v>
      </c>
      <c r="B25" t="s">
        <v>30</v>
      </c>
      <c r="C25" s="27" t="s">
        <v>28</v>
      </c>
      <c r="D25" s="5"/>
      <c r="E25" s="27"/>
    </row>
    <row r="26" spans="1:5" x14ac:dyDescent="0.25">
      <c r="A26" s="22"/>
      <c r="B26" s="18" t="s">
        <v>31</v>
      </c>
      <c r="C26" s="22"/>
      <c r="D26" s="17"/>
      <c r="E26" s="22"/>
    </row>
    <row r="27" spans="1:5" x14ac:dyDescent="0.25">
      <c r="A27" s="21" t="s">
        <v>32</v>
      </c>
      <c r="B27" s="16" t="s">
        <v>33</v>
      </c>
      <c r="C27" s="21" t="s">
        <v>11</v>
      </c>
      <c r="D27" s="15"/>
      <c r="E27" s="21"/>
    </row>
    <row r="28" spans="1:5" x14ac:dyDescent="0.25">
      <c r="A28" s="22"/>
      <c r="B28" s="18" t="s">
        <v>31</v>
      </c>
      <c r="C28" s="22"/>
      <c r="D28" s="17"/>
      <c r="E28" s="22"/>
    </row>
    <row r="29" spans="1:5" x14ac:dyDescent="0.25">
      <c r="A29" s="50" t="s">
        <v>34</v>
      </c>
      <c r="B29" s="51" t="s">
        <v>35</v>
      </c>
      <c r="C29" s="50"/>
      <c r="D29" s="53">
        <v>-3117</v>
      </c>
      <c r="E29" s="54">
        <v>-5291</v>
      </c>
    </row>
    <row r="30" spans="1:5" x14ac:dyDescent="0.25">
      <c r="A30" s="21" t="s">
        <v>36</v>
      </c>
      <c r="B30" s="16" t="s">
        <v>37</v>
      </c>
      <c r="C30" s="21"/>
      <c r="D30" s="15"/>
      <c r="E30" s="21"/>
    </row>
    <row r="31" spans="1:5" x14ac:dyDescent="0.25">
      <c r="A31" s="22"/>
      <c r="B31" s="18" t="s">
        <v>124</v>
      </c>
      <c r="C31" s="22"/>
      <c r="D31" s="17"/>
      <c r="E31" s="56">
        <v>3636</v>
      </c>
    </row>
    <row r="32" spans="1:5" ht="15.75" thickBot="1" x14ac:dyDescent="0.3">
      <c r="A32" s="27"/>
      <c r="C32" s="27"/>
      <c r="D32" s="5"/>
      <c r="E32" s="27"/>
    </row>
    <row r="33" spans="1:16" ht="15.75" thickBot="1" x14ac:dyDescent="0.3">
      <c r="A33" s="28" t="s">
        <v>38</v>
      </c>
      <c r="B33" s="24" t="s">
        <v>39</v>
      </c>
      <c r="C33" s="28"/>
      <c r="D33" s="41">
        <f>D34+D35+D36</f>
        <v>-674112</v>
      </c>
      <c r="E33" s="44">
        <f>E34+E35+E36</f>
        <v>-778713</v>
      </c>
      <c r="H33" s="65"/>
    </row>
    <row r="34" spans="1:16" x14ac:dyDescent="0.25">
      <c r="A34" s="22" t="s">
        <v>40</v>
      </c>
      <c r="B34" s="18" t="s">
        <v>41</v>
      </c>
      <c r="C34" s="22" t="s">
        <v>42</v>
      </c>
      <c r="D34" s="55">
        <v>-581168</v>
      </c>
      <c r="E34" s="56">
        <v>-761479</v>
      </c>
      <c r="F34" s="68"/>
      <c r="G34" s="68"/>
      <c r="H34" s="30"/>
      <c r="I34" s="33"/>
      <c r="K34" s="66"/>
    </row>
    <row r="35" spans="1:16" x14ac:dyDescent="0.25">
      <c r="A35" s="50" t="s">
        <v>43</v>
      </c>
      <c r="B35" s="51" t="s">
        <v>44</v>
      </c>
      <c r="C35" s="50" t="s">
        <v>42</v>
      </c>
      <c r="D35" s="53">
        <v>-51757</v>
      </c>
      <c r="E35" s="54">
        <v>-40447</v>
      </c>
      <c r="G35" s="30"/>
      <c r="H35" s="65"/>
      <c r="I35" s="33"/>
      <c r="K35" s="68"/>
      <c r="L35" s="33"/>
      <c r="M35" s="33"/>
      <c r="N35" s="33"/>
      <c r="O35" s="65"/>
      <c r="P35" s="66"/>
    </row>
    <row r="36" spans="1:16" ht="15.75" thickBot="1" x14ac:dyDescent="0.3">
      <c r="A36" s="27" t="s">
        <v>45</v>
      </c>
      <c r="B36" t="s">
        <v>46</v>
      </c>
      <c r="C36" s="27" t="s">
        <v>42</v>
      </c>
      <c r="D36" s="43">
        <v>-41187</v>
      </c>
      <c r="E36" s="46">
        <v>23213</v>
      </c>
      <c r="F36" s="33"/>
      <c r="H36" s="65"/>
      <c r="I36" s="33"/>
      <c r="J36" s="68"/>
      <c r="L36" s="65"/>
    </row>
    <row r="37" spans="1:16" ht="15.75" thickBot="1" x14ac:dyDescent="0.3">
      <c r="A37" s="31"/>
      <c r="B37" s="24" t="s">
        <v>47</v>
      </c>
      <c r="C37" s="28"/>
      <c r="D37" s="41">
        <f>D12+D14+D33</f>
        <v>2638807</v>
      </c>
      <c r="E37" s="44">
        <f>E12+E14+E33</f>
        <v>2742959</v>
      </c>
      <c r="H37" s="68"/>
      <c r="I37" s="65"/>
    </row>
    <row r="38" spans="1:16" x14ac:dyDescent="0.25">
      <c r="A38" s="27"/>
      <c r="B38" s="1"/>
      <c r="C38" s="10"/>
      <c r="D38" s="42"/>
      <c r="E38" s="45"/>
      <c r="H38" s="33"/>
    </row>
    <row r="39" spans="1:16" x14ac:dyDescent="0.25">
      <c r="A39" s="50" t="s">
        <v>48</v>
      </c>
      <c r="B39" s="51" t="s">
        <v>25</v>
      </c>
      <c r="C39" s="50" t="s">
        <v>28</v>
      </c>
      <c r="D39" s="53">
        <v>-199</v>
      </c>
      <c r="E39" s="54">
        <v>-133</v>
      </c>
    </row>
    <row r="40" spans="1:16" x14ac:dyDescent="0.25">
      <c r="A40" s="50" t="s">
        <v>49</v>
      </c>
      <c r="B40" s="51" t="s">
        <v>27</v>
      </c>
      <c r="C40" s="50" t="s">
        <v>11</v>
      </c>
      <c r="D40" s="53"/>
      <c r="E40" s="54"/>
    </row>
    <row r="41" spans="1:16" x14ac:dyDescent="0.25">
      <c r="A41" s="50" t="s">
        <v>50</v>
      </c>
      <c r="B41" s="51" t="s">
        <v>51</v>
      </c>
      <c r="C41" s="50"/>
      <c r="D41" s="67">
        <v>-542207</v>
      </c>
      <c r="E41" s="69">
        <v>-796593</v>
      </c>
      <c r="H41" s="30"/>
      <c r="J41" s="33"/>
      <c r="K41" s="33"/>
      <c r="L41" s="65"/>
    </row>
    <row r="42" spans="1:16" x14ac:dyDescent="0.25">
      <c r="A42" s="50" t="s">
        <v>52</v>
      </c>
      <c r="B42" s="51" t="s">
        <v>53</v>
      </c>
      <c r="C42" s="50" t="s">
        <v>11</v>
      </c>
      <c r="D42" s="52"/>
      <c r="E42" s="50"/>
      <c r="F42" s="33"/>
      <c r="G42" s="33"/>
      <c r="H42" s="65"/>
    </row>
    <row r="43" spans="1:16" x14ac:dyDescent="0.25">
      <c r="A43" s="50" t="s">
        <v>54</v>
      </c>
      <c r="B43" s="51" t="s">
        <v>118</v>
      </c>
      <c r="C43" s="50" t="s">
        <v>28</v>
      </c>
      <c r="D43" s="52"/>
      <c r="E43" s="50"/>
    </row>
    <row r="44" spans="1:16" ht="15.75" thickBot="1" x14ac:dyDescent="0.3">
      <c r="A44" s="27"/>
      <c r="C44" s="27"/>
      <c r="D44" s="5"/>
      <c r="E44" s="27"/>
    </row>
    <row r="45" spans="1:16" ht="15.75" thickBot="1" x14ac:dyDescent="0.3">
      <c r="A45" s="31" t="s">
        <v>1</v>
      </c>
      <c r="B45" s="24" t="s">
        <v>55</v>
      </c>
      <c r="C45" s="28"/>
      <c r="D45" s="41">
        <f>SUM(D37:D44)</f>
        <v>2096401</v>
      </c>
      <c r="E45" s="44">
        <f>E12+E14+E33+E39+E41</f>
        <v>1946233</v>
      </c>
    </row>
    <row r="46" spans="1:16" x14ac:dyDescent="0.25">
      <c r="E46" s="33"/>
    </row>
    <row r="48" spans="1:16" x14ac:dyDescent="0.25">
      <c r="B48" t="s">
        <v>122</v>
      </c>
    </row>
    <row r="52" spans="1:12" ht="15.75" thickBot="1" x14ac:dyDescent="0.3">
      <c r="B52" s="6"/>
      <c r="C52" s="6"/>
      <c r="D52" s="6"/>
      <c r="E52" s="6"/>
    </row>
    <row r="53" spans="1:12" ht="15.75" thickBot="1" x14ac:dyDescent="0.3">
      <c r="A53" s="28" t="s">
        <v>2</v>
      </c>
      <c r="B53" s="8" t="s">
        <v>56</v>
      </c>
      <c r="C53" s="7"/>
      <c r="D53" s="13">
        <v>2020</v>
      </c>
      <c r="E53" s="70">
        <v>2021</v>
      </c>
    </row>
    <row r="54" spans="1:12" x14ac:dyDescent="0.25">
      <c r="A54" s="27"/>
      <c r="C54" s="5"/>
      <c r="D54" s="27"/>
      <c r="E54" s="25"/>
    </row>
    <row r="55" spans="1:12" x14ac:dyDescent="0.25">
      <c r="A55" s="22" t="s">
        <v>57</v>
      </c>
      <c r="B55" s="18" t="s">
        <v>58</v>
      </c>
      <c r="C55" s="17" t="s">
        <v>28</v>
      </c>
      <c r="D55" s="22"/>
      <c r="E55" s="57"/>
    </row>
    <row r="56" spans="1:12" x14ac:dyDescent="0.25">
      <c r="A56" s="50" t="s">
        <v>59</v>
      </c>
      <c r="B56" s="51" t="s">
        <v>60</v>
      </c>
      <c r="C56" s="52" t="s">
        <v>28</v>
      </c>
      <c r="D56" s="54">
        <v>-88267</v>
      </c>
      <c r="E56" s="58">
        <v>-72159</v>
      </c>
      <c r="F56" s="33"/>
    </row>
    <row r="57" spans="1:12" x14ac:dyDescent="0.25">
      <c r="A57" s="50" t="s">
        <v>61</v>
      </c>
      <c r="B57" s="51" t="s">
        <v>62</v>
      </c>
      <c r="C57" s="52"/>
      <c r="D57" s="50"/>
      <c r="E57" s="59"/>
    </row>
    <row r="58" spans="1:12" x14ac:dyDescent="0.25">
      <c r="A58" s="50" t="s">
        <v>63</v>
      </c>
      <c r="B58" s="51" t="s">
        <v>64</v>
      </c>
      <c r="C58" s="52" t="s">
        <v>11</v>
      </c>
      <c r="D58" s="50"/>
      <c r="E58" s="59"/>
    </row>
    <row r="59" spans="1:12" x14ac:dyDescent="0.25">
      <c r="A59" s="50" t="s">
        <v>65</v>
      </c>
      <c r="B59" s="51" t="s">
        <v>66</v>
      </c>
      <c r="C59" s="52" t="s">
        <v>11</v>
      </c>
      <c r="D59" s="54">
        <v>3117</v>
      </c>
      <c r="E59" s="58">
        <v>25500</v>
      </c>
    </row>
    <row r="60" spans="1:12" x14ac:dyDescent="0.25">
      <c r="A60" s="50" t="s">
        <v>67</v>
      </c>
      <c r="B60" s="51" t="s">
        <v>68</v>
      </c>
      <c r="C60" s="52" t="s">
        <v>11</v>
      </c>
      <c r="D60" s="50"/>
      <c r="E60" s="59"/>
    </row>
    <row r="61" spans="1:12" x14ac:dyDescent="0.25">
      <c r="A61" s="50" t="s">
        <v>69</v>
      </c>
      <c r="B61" s="51" t="s">
        <v>125</v>
      </c>
      <c r="C61" s="52"/>
      <c r="D61" s="50"/>
      <c r="E61" s="59"/>
    </row>
    <row r="62" spans="1:12" x14ac:dyDescent="0.25">
      <c r="A62" s="50" t="s">
        <v>70</v>
      </c>
      <c r="B62" s="51" t="s">
        <v>71</v>
      </c>
      <c r="C62" s="52" t="s">
        <v>11</v>
      </c>
      <c r="D62" s="50"/>
      <c r="E62" s="59"/>
      <c r="L62" s="1"/>
    </row>
    <row r="63" spans="1:12" ht="15.75" thickBot="1" x14ac:dyDescent="0.3">
      <c r="A63" s="27" t="s">
        <v>72</v>
      </c>
      <c r="B63" t="s">
        <v>73</v>
      </c>
      <c r="C63" s="5" t="s">
        <v>28</v>
      </c>
      <c r="D63" s="27"/>
      <c r="E63" s="25"/>
      <c r="K63" s="1"/>
    </row>
    <row r="64" spans="1:12" ht="15.75" thickBot="1" x14ac:dyDescent="0.3">
      <c r="A64" s="28" t="s">
        <v>74</v>
      </c>
      <c r="B64" s="24" t="s">
        <v>75</v>
      </c>
      <c r="C64" s="23"/>
      <c r="D64" s="44">
        <f>SUM(D56:D63)</f>
        <v>-85150</v>
      </c>
      <c r="E64" s="37">
        <f>SUM(E56:E63)</f>
        <v>-46659</v>
      </c>
      <c r="F64" s="33"/>
      <c r="G64" s="33"/>
      <c r="H64" s="33"/>
      <c r="I64" s="33"/>
      <c r="J64" s="33"/>
      <c r="K64" s="66"/>
    </row>
    <row r="65" spans="1:15" x14ac:dyDescent="0.25">
      <c r="A65" s="27"/>
      <c r="C65" s="5"/>
      <c r="D65" s="27"/>
      <c r="E65" s="38"/>
      <c r="K65" s="66"/>
    </row>
    <row r="66" spans="1:15" x14ac:dyDescent="0.25">
      <c r="A66" s="61" t="s">
        <v>76</v>
      </c>
      <c r="B66" s="32" t="s">
        <v>77</v>
      </c>
      <c r="C66" s="17"/>
      <c r="D66" s="56"/>
      <c r="E66" s="60"/>
      <c r="K66" s="1"/>
      <c r="L66" s="1"/>
      <c r="M66" s="1"/>
      <c r="N66" s="1"/>
      <c r="O66" s="29"/>
    </row>
    <row r="67" spans="1:15" x14ac:dyDescent="0.25">
      <c r="A67" s="22" t="s">
        <v>78</v>
      </c>
      <c r="B67" s="18" t="s">
        <v>79</v>
      </c>
      <c r="C67" s="17"/>
      <c r="D67" s="56">
        <v>-1070160</v>
      </c>
      <c r="E67" s="60">
        <v>-3502830</v>
      </c>
      <c r="K67" s="1"/>
      <c r="L67" s="1"/>
      <c r="M67" s="29"/>
      <c r="N67" s="29"/>
      <c r="O67" s="29"/>
    </row>
    <row r="68" spans="1:15" x14ac:dyDescent="0.25">
      <c r="A68" s="50" t="s">
        <v>80</v>
      </c>
      <c r="B68" s="51" t="s">
        <v>81</v>
      </c>
      <c r="C68" s="52"/>
      <c r="D68" s="50"/>
      <c r="E68" s="58"/>
    </row>
    <row r="69" spans="1:15" x14ac:dyDescent="0.25">
      <c r="A69" s="50" t="s">
        <v>82</v>
      </c>
      <c r="B69" s="51" t="s">
        <v>83</v>
      </c>
      <c r="C69" s="52"/>
      <c r="D69" s="50"/>
      <c r="E69" s="58"/>
    </row>
    <row r="70" spans="1:15" x14ac:dyDescent="0.25">
      <c r="A70" s="50" t="s">
        <v>84</v>
      </c>
      <c r="B70" s="51" t="s">
        <v>120</v>
      </c>
      <c r="C70" s="52"/>
      <c r="D70" s="54">
        <v>-1070160</v>
      </c>
      <c r="E70" s="58">
        <v>-3502830</v>
      </c>
    </row>
    <row r="71" spans="1:15" x14ac:dyDescent="0.25">
      <c r="A71" s="21" t="s">
        <v>85</v>
      </c>
      <c r="B71" s="16" t="s">
        <v>86</v>
      </c>
      <c r="C71" s="15"/>
      <c r="D71" s="62"/>
      <c r="E71" s="64"/>
    </row>
    <row r="72" spans="1:15" x14ac:dyDescent="0.25">
      <c r="A72" s="22"/>
      <c r="B72" s="18" t="s">
        <v>87</v>
      </c>
      <c r="C72" s="17"/>
      <c r="D72" s="22"/>
      <c r="E72" s="60"/>
    </row>
    <row r="73" spans="1:15" x14ac:dyDescent="0.25">
      <c r="A73" s="50" t="s">
        <v>88</v>
      </c>
      <c r="B73" s="51" t="s">
        <v>89</v>
      </c>
      <c r="C73" s="52" t="s">
        <v>11</v>
      </c>
      <c r="D73" s="54"/>
      <c r="E73" s="58"/>
    </row>
    <row r="74" spans="1:15" x14ac:dyDescent="0.25">
      <c r="A74" s="50" t="s">
        <v>90</v>
      </c>
      <c r="B74" s="51" t="s">
        <v>91</v>
      </c>
      <c r="C74" s="52" t="s">
        <v>28</v>
      </c>
      <c r="D74" s="54"/>
      <c r="E74" s="58"/>
    </row>
    <row r="75" spans="1:15" x14ac:dyDescent="0.25">
      <c r="A75" s="50" t="s">
        <v>92</v>
      </c>
      <c r="B75" s="51" t="s">
        <v>93</v>
      </c>
      <c r="C75" s="52"/>
      <c r="D75" s="54"/>
      <c r="E75" s="58"/>
    </row>
    <row r="76" spans="1:15" x14ac:dyDescent="0.25">
      <c r="A76" s="50" t="s">
        <v>94</v>
      </c>
      <c r="B76" s="51" t="s">
        <v>95</v>
      </c>
      <c r="C76" s="52" t="s">
        <v>28</v>
      </c>
      <c r="D76" s="54"/>
      <c r="E76" s="58"/>
    </row>
    <row r="77" spans="1:15" x14ac:dyDescent="0.25">
      <c r="A77" s="50" t="s">
        <v>96</v>
      </c>
      <c r="B77" s="51" t="s">
        <v>97</v>
      </c>
      <c r="C77" s="52"/>
      <c r="D77" s="50"/>
      <c r="E77" s="58"/>
    </row>
    <row r="78" spans="1:15" x14ac:dyDescent="0.25">
      <c r="A78" s="50" t="s">
        <v>98</v>
      </c>
      <c r="B78" s="51" t="s">
        <v>99</v>
      </c>
      <c r="C78" s="52"/>
      <c r="D78" s="54"/>
      <c r="E78" s="58"/>
    </row>
    <row r="79" spans="1:15" ht="15.75" thickBot="1" x14ac:dyDescent="0.3">
      <c r="A79" s="27"/>
      <c r="B79" s="51"/>
      <c r="C79" s="5"/>
      <c r="D79" s="46"/>
      <c r="E79" s="38"/>
    </row>
    <row r="80" spans="1:15" ht="15.75" thickBot="1" x14ac:dyDescent="0.3">
      <c r="A80" s="28" t="s">
        <v>76</v>
      </c>
      <c r="B80" s="24" t="s">
        <v>100</v>
      </c>
      <c r="C80" s="23"/>
      <c r="D80" s="44">
        <f>D67</f>
        <v>-1070160</v>
      </c>
      <c r="E80" s="37">
        <f>E67</f>
        <v>-3502830</v>
      </c>
    </row>
    <row r="81" spans="1:10" ht="15.75" thickBot="1" x14ac:dyDescent="0.3">
      <c r="A81" s="9"/>
      <c r="B81" s="3"/>
      <c r="C81" s="2"/>
      <c r="D81" s="47"/>
      <c r="E81" s="34"/>
    </row>
    <row r="82" spans="1:10" x14ac:dyDescent="0.25">
      <c r="A82" s="9" t="s">
        <v>101</v>
      </c>
      <c r="B82" s="3" t="s">
        <v>102</v>
      </c>
      <c r="C82" s="2"/>
      <c r="D82" s="47"/>
      <c r="E82" s="34"/>
      <c r="F82" s="26"/>
      <c r="G82" s="26"/>
      <c r="H82" s="1"/>
    </row>
    <row r="83" spans="1:10" ht="15.75" thickBot="1" x14ac:dyDescent="0.3">
      <c r="A83" s="11"/>
      <c r="B83" s="8" t="s">
        <v>103</v>
      </c>
      <c r="C83" s="7"/>
      <c r="D83" s="63">
        <f>D45+D64+D80</f>
        <v>941091</v>
      </c>
      <c r="E83" s="35">
        <f>E45+E64+E80</f>
        <v>-1603256</v>
      </c>
      <c r="F83" s="33"/>
      <c r="G83" s="33"/>
      <c r="H83" s="66"/>
      <c r="I83" s="65"/>
      <c r="J83" s="33"/>
    </row>
    <row r="84" spans="1:10" ht="15.75" thickBot="1" x14ac:dyDescent="0.3">
      <c r="A84" s="10"/>
      <c r="B84" s="1"/>
      <c r="C84" s="4"/>
      <c r="D84" s="10"/>
      <c r="E84" s="36"/>
    </row>
    <row r="85" spans="1:10" x14ac:dyDescent="0.25">
      <c r="A85" s="9" t="s">
        <v>104</v>
      </c>
      <c r="B85" s="3" t="s">
        <v>105</v>
      </c>
      <c r="C85" s="2"/>
      <c r="D85" s="47">
        <v>2225243</v>
      </c>
      <c r="E85" s="34">
        <v>3166334</v>
      </c>
    </row>
    <row r="86" spans="1:10" ht="15.75" thickBot="1" x14ac:dyDescent="0.3">
      <c r="A86" s="11"/>
      <c r="B86" s="8" t="s">
        <v>106</v>
      </c>
      <c r="C86" s="7"/>
      <c r="D86" s="11"/>
      <c r="E86" s="35"/>
    </row>
    <row r="87" spans="1:10" x14ac:dyDescent="0.25">
      <c r="A87" s="9" t="s">
        <v>107</v>
      </c>
      <c r="B87" s="3" t="s">
        <v>108</v>
      </c>
      <c r="C87" s="2"/>
      <c r="D87" s="47">
        <v>3166334</v>
      </c>
      <c r="E87" s="34">
        <v>1563078</v>
      </c>
    </row>
    <row r="88" spans="1:10" ht="15.75" thickBot="1" x14ac:dyDescent="0.3">
      <c r="A88" s="10"/>
      <c r="B88" s="1" t="s">
        <v>109</v>
      </c>
      <c r="C88" s="4"/>
      <c r="D88" s="10"/>
      <c r="E88" s="36"/>
    </row>
    <row r="89" spans="1:10" x14ac:dyDescent="0.25">
      <c r="A89" s="9" t="s">
        <v>110</v>
      </c>
      <c r="B89" s="3" t="s">
        <v>111</v>
      </c>
      <c r="C89" s="2"/>
      <c r="D89" s="9"/>
      <c r="E89" s="34"/>
    </row>
    <row r="90" spans="1:10" ht="15.75" thickBot="1" x14ac:dyDescent="0.3">
      <c r="A90" s="11"/>
      <c r="B90" s="8" t="s">
        <v>112</v>
      </c>
      <c r="C90" s="7"/>
      <c r="D90" s="11"/>
      <c r="E90" s="35"/>
    </row>
    <row r="91" spans="1:10" x14ac:dyDescent="0.25">
      <c r="A91" s="9" t="s">
        <v>113</v>
      </c>
      <c r="B91" s="3" t="s">
        <v>114</v>
      </c>
      <c r="C91" s="2"/>
      <c r="D91" s="47">
        <v>3166334</v>
      </c>
      <c r="E91" s="34">
        <v>1563078</v>
      </c>
    </row>
    <row r="92" spans="1:10" ht="15.75" thickBot="1" x14ac:dyDescent="0.3">
      <c r="A92" s="11"/>
      <c r="B92" s="8" t="s">
        <v>115</v>
      </c>
      <c r="C92" s="7"/>
      <c r="D92" s="11"/>
      <c r="E92" s="35"/>
    </row>
    <row r="95" spans="1:10" x14ac:dyDescent="0.25">
      <c r="B95" s="1" t="s">
        <v>121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Uctovnik</cp:lastModifiedBy>
  <cp:lastPrinted>2022-09-28T11:33:02Z</cp:lastPrinted>
  <dcterms:created xsi:type="dcterms:W3CDTF">2018-01-01T13:41:55Z</dcterms:created>
  <dcterms:modified xsi:type="dcterms:W3CDTF">2022-09-30T08:22:48Z</dcterms:modified>
</cp:coreProperties>
</file>