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dmila.pisarcikova\Desktop\PRACOVNÉ SÚBORY\Daňové priznanie a výkazy\2022\FINAL\Podklady\"/>
    </mc:Choice>
  </mc:AlternateContent>
  <xr:revisionPtr revIDLastSave="0" documentId="13_ncr:1_{6A116EF6-1354-405A-92D3-A35F9A68D53F}" xr6:coauthVersionLast="47" xr6:coauthVersionMax="47" xr10:uidLastSave="{00000000-0000-0000-0000-000000000000}"/>
  <bookViews>
    <workbookView xWindow="-120" yWindow="-120" windowWidth="29040" windowHeight="15840" xr2:uid="{50F95D74-1B54-45AE-9554-D3B3B7E9E9B3}"/>
  </bookViews>
  <sheets>
    <sheet name="DHM_2022" sheetId="3" r:id="rId1"/>
    <sheet name="DHM_2021" sheetId="1" r:id="rId2"/>
    <sheet name="DNM_2022" sheetId="4" r:id="rId3"/>
    <sheet name="DNM_2021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" l="1"/>
  <c r="I27" i="4"/>
  <c r="H27" i="4"/>
  <c r="G27" i="4"/>
  <c r="F27" i="4"/>
  <c r="E27" i="4"/>
  <c r="D27" i="4"/>
  <c r="C27" i="4"/>
  <c r="I25" i="4"/>
  <c r="H25" i="4"/>
  <c r="G25" i="4"/>
  <c r="F25" i="4"/>
  <c r="F28" i="4" s="1"/>
  <c r="E25" i="4"/>
  <c r="D25" i="4"/>
  <c r="C25" i="4"/>
  <c r="J25" i="4" s="1"/>
  <c r="J24" i="4"/>
  <c r="J23" i="4"/>
  <c r="J22" i="4"/>
  <c r="J21" i="4"/>
  <c r="I19" i="4"/>
  <c r="I28" i="4" s="1"/>
  <c r="H19" i="4"/>
  <c r="G19" i="4"/>
  <c r="G28" i="4" s="1"/>
  <c r="F19" i="4"/>
  <c r="E19" i="4"/>
  <c r="E28" i="4" s="1"/>
  <c r="D19" i="4"/>
  <c r="C19" i="4"/>
  <c r="J18" i="4"/>
  <c r="J17" i="4"/>
  <c r="J16" i="4"/>
  <c r="J15" i="4"/>
  <c r="I13" i="4"/>
  <c r="H13" i="4"/>
  <c r="G13" i="4"/>
  <c r="F13" i="4"/>
  <c r="E13" i="4"/>
  <c r="D13" i="4"/>
  <c r="C13" i="4"/>
  <c r="J12" i="4"/>
  <c r="J11" i="4"/>
  <c r="J10" i="4"/>
  <c r="J9" i="4"/>
  <c r="J27" i="3"/>
  <c r="I27" i="3"/>
  <c r="H27" i="3"/>
  <c r="G27" i="3"/>
  <c r="F27" i="3"/>
  <c r="E27" i="3"/>
  <c r="D27" i="3"/>
  <c r="C27" i="3"/>
  <c r="J25" i="3"/>
  <c r="I25" i="3"/>
  <c r="H25" i="3"/>
  <c r="G25" i="3"/>
  <c r="F25" i="3"/>
  <c r="E25" i="3"/>
  <c r="D25" i="3"/>
  <c r="C25" i="3"/>
  <c r="K24" i="3"/>
  <c r="K23" i="3"/>
  <c r="K22" i="3"/>
  <c r="K21" i="3"/>
  <c r="J19" i="3"/>
  <c r="I19" i="3"/>
  <c r="H19" i="3"/>
  <c r="G19" i="3"/>
  <c r="G28" i="3" s="1"/>
  <c r="F19" i="3"/>
  <c r="F28" i="3" s="1"/>
  <c r="E19" i="3"/>
  <c r="D19" i="3"/>
  <c r="C19" i="3"/>
  <c r="K18" i="3"/>
  <c r="K17" i="3"/>
  <c r="K16" i="3"/>
  <c r="K15" i="3"/>
  <c r="J13" i="3"/>
  <c r="I13" i="3"/>
  <c r="H13" i="3"/>
  <c r="G13" i="3"/>
  <c r="F13" i="3"/>
  <c r="E13" i="3"/>
  <c r="D13" i="3"/>
  <c r="C13" i="3"/>
  <c r="K12" i="3"/>
  <c r="K11" i="3"/>
  <c r="K10" i="3"/>
  <c r="K9" i="3"/>
  <c r="I27" i="2"/>
  <c r="H27" i="2"/>
  <c r="G27" i="2"/>
  <c r="F27" i="2"/>
  <c r="E27" i="2"/>
  <c r="D27" i="2"/>
  <c r="C27" i="2"/>
  <c r="I25" i="2"/>
  <c r="H25" i="2"/>
  <c r="G25" i="2"/>
  <c r="F25" i="2"/>
  <c r="E25" i="2"/>
  <c r="D25" i="2"/>
  <c r="C25" i="2"/>
  <c r="J24" i="2"/>
  <c r="J23" i="2"/>
  <c r="J22" i="2"/>
  <c r="J21" i="2"/>
  <c r="I19" i="2"/>
  <c r="H19" i="2"/>
  <c r="G19" i="2"/>
  <c r="F19" i="2"/>
  <c r="E19" i="2"/>
  <c r="D19" i="2"/>
  <c r="C19" i="2"/>
  <c r="J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J27" i="1"/>
  <c r="I27" i="1"/>
  <c r="H27" i="1"/>
  <c r="G27" i="1"/>
  <c r="F27" i="1"/>
  <c r="E27" i="1"/>
  <c r="D27" i="1"/>
  <c r="C27" i="1"/>
  <c r="J25" i="1"/>
  <c r="I25" i="1"/>
  <c r="H25" i="1"/>
  <c r="G25" i="1"/>
  <c r="F25" i="1"/>
  <c r="E25" i="1"/>
  <c r="D25" i="1"/>
  <c r="C25" i="1"/>
  <c r="K24" i="1"/>
  <c r="K23" i="1"/>
  <c r="K22" i="1"/>
  <c r="K21" i="1"/>
  <c r="J19" i="1"/>
  <c r="I19" i="1"/>
  <c r="H19" i="1"/>
  <c r="G19" i="1"/>
  <c r="F19" i="1"/>
  <c r="E19" i="1"/>
  <c r="E28" i="1" s="1"/>
  <c r="D19" i="1"/>
  <c r="D28" i="1" s="1"/>
  <c r="C19" i="1"/>
  <c r="K18" i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3" l="1"/>
  <c r="C28" i="2"/>
  <c r="E28" i="2"/>
  <c r="F28" i="2"/>
  <c r="J28" i="3"/>
  <c r="I28" i="3"/>
  <c r="H28" i="4"/>
  <c r="H28" i="3"/>
  <c r="E28" i="3"/>
  <c r="K19" i="3"/>
  <c r="D28" i="3"/>
  <c r="K27" i="3"/>
  <c r="C28" i="3"/>
  <c r="D28" i="4"/>
  <c r="J13" i="4"/>
  <c r="J27" i="4"/>
  <c r="D28" i="2"/>
  <c r="J19" i="2"/>
  <c r="J27" i="2"/>
  <c r="J25" i="2"/>
  <c r="G28" i="2"/>
  <c r="J13" i="2"/>
  <c r="H28" i="2"/>
  <c r="I28" i="2"/>
  <c r="K27" i="1"/>
  <c r="I28" i="1"/>
  <c r="K25" i="1"/>
  <c r="F28" i="1"/>
  <c r="C28" i="1"/>
  <c r="G28" i="1"/>
  <c r="H28" i="1"/>
  <c r="J19" i="4"/>
  <c r="C28" i="4"/>
  <c r="K13" i="1"/>
  <c r="J28" i="1"/>
  <c r="K19" i="1"/>
  <c r="K28" i="3" l="1"/>
  <c r="J28" i="4"/>
  <c r="J28" i="2"/>
  <c r="K28" i="1"/>
</calcChain>
</file>

<file path=xl/sharedStrings.xml><?xml version="1.0" encoding="utf-8"?>
<sst xmlns="http://schemas.openxmlformats.org/spreadsheetml/2006/main" count="184" uniqueCount="45">
  <si>
    <t>Tatravagónka Tlamče s. r. o.</t>
  </si>
  <si>
    <t>Prehľad o pohybe dlhodobého hmotného majetku</t>
  </si>
  <si>
    <t>Dlhodobý hmotný majetok</t>
  </si>
  <si>
    <t>Bežné účtovné obdobie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</si>
  <si>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</si>
  <si>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</si>
  <si>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</si>
  <si>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</si>
  <si>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</si>
  <si>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</si>
  <si>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</si>
  <si>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</si>
  <si>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</si>
  <si>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</si>
  <si>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</si>
  <si>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</si>
  <si>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</si>
  <si>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</si>
  <si>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</si>
  <si>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</si>
  <si>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</si>
  <si>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</si>
  <si>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</si>
  <si>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</si>
  <si>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</si>
  <si>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</si>
  <si>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</si>
  <si>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</si>
  <si>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</si>
  <si>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</si>
  <si>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</si>
  <si>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</si>
  <si>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</si>
  <si>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</si>
  <si>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</si>
  <si>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</si>
  <si>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</si>
  <si>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</si>
  <si>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</si>
  <si>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</si>
  <si>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</si>
  <si>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Poznámky Úč POD 3 - 01</t>
  </si>
  <si>
    <t>DIČ</t>
  </si>
  <si>
    <t>IČO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</si>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</sst>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11" fillId="0" borderId="0" xfId="0" applyFont="1" applyAlignment="1" applyProtection="1">
      <alignment horizontal="center" textRotation="180"/>
      <protection hidden="1"/>
    </xf>
    <xf numFmtId="0" fontId="9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Alignment="1" applyProtection="1">
      <alignment vertical="top" textRotation="180"/>
      <protection hidden="1"/>
    </xf>
    <xf numFmtId="0" fontId="2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vertical="top"/>
      <protection hidden="1"/>
    </xf>
    <xf numFmtId="14" fontId="2" fillId="2" borderId="0" xfId="0" applyNumberFormat="1" applyFont="1" applyFill="1" applyAlignment="1" applyProtection="1">
      <alignment horizontal="center" wrapText="1"/>
      <protection hidden="1"/>
    </xf>
    <xf numFmtId="14" fontId="3" fillId="3" borderId="1" xfId="0" applyNumberFormat="1" applyFont="1" applyFill="1" applyBorder="1" applyAlignment="1" applyProtection="1">
      <alignment horizontal="center"/>
      <protection hidden="1"/>
    </xf>
    <xf numFmtId="14" fontId="3" fillId="3" borderId="1" xfId="0" applyNumberFormat="1" applyFont="1" applyFill="1" applyBorder="1" applyAlignment="1" applyProtection="1">
      <alignment horizontal="center" wrapText="1"/>
      <protection hidden="1"/>
    </xf>
    <xf numFmtId="0" fontId="0" fillId="3" borderId="1" xfId="0" applyFill="1" applyBorder="1" applyProtection="1"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 applyProtection="1">
      <protection hidden="1"/>
    </xf>
    <xf numFmtId="0" fontId="6" fillId="3" borderId="0" xfId="0" applyFont="1" applyFill="1" applyProtection="1">
      <protection hidden="1"/>
    </xf>
    <xf numFmtId="3" fontId="4" fillId="3" borderId="0" xfId="1" applyNumberFormat="1" applyFont="1" applyFill="1" applyAlignment="1" applyProtection="1">
      <alignment horizontal="right" vertical="center" wrapText="1"/>
      <protection hidden="1"/>
    </xf>
    <xf numFmtId="3" fontId="5" fillId="3" borderId="0" xfId="1" applyNumberFormat="1" applyFont="1" applyFill="1" applyAlignment="1" applyProtection="1">
      <alignment horizontal="right" vertical="center" wrapText="1"/>
      <protection hidden="1"/>
    </xf>
    <xf numFmtId="3" fontId="5" fillId="0" borderId="0" xfId="1" applyNumberFormat="1" applyFont="1" applyFill="1" applyAlignment="1" applyProtection="1">
      <alignment horizontal="right" vertical="center" wrapText="1"/>
      <protection hidden="1"/>
    </xf>
    <xf numFmtId="3" fontId="5" fillId="3" borderId="0" xfId="0" applyNumberFormat="1" applyFont="1" applyFill="1" applyAlignment="1" applyProtection="1">
      <alignment horizontal="right" vertical="center" wrapText="1"/>
      <protection hidden="1"/>
    </xf>
    <xf numFmtId="3" fontId="7" fillId="3" borderId="0" xfId="0" applyNumberFormat="1" applyFont="1" applyFill="1" applyAlignment="1" applyProtection="1">
      <alignment horizontal="right" vertical="center" wrapText="1"/>
      <protection hidden="1"/>
    </xf>
    <xf numFmtId="0" fontId="4" fillId="3" borderId="0" xfId="0" applyFont="1" applyFill="1" applyProtection="1">
      <protection hidden="1"/>
    </xf>
    <xf numFmtId="0" fontId="6" fillId="3" borderId="1" xfId="0" applyFont="1" applyFill="1" applyBorder="1" applyProtection="1">
      <protection hidden="1"/>
    </xf>
    <xf numFmtId="3" fontId="4" fillId="3" borderId="1" xfId="1" applyNumberFormat="1" applyFont="1" applyFill="1" applyBorder="1" applyAlignment="1" applyProtection="1">
      <alignment horizontal="right" vertical="center" wrapText="1"/>
      <protection hidden="1"/>
    </xf>
    <xf numFmtId="3" fontId="5" fillId="3" borderId="1" xfId="1" applyNumberFormat="1" applyFont="1" applyFill="1" applyBorder="1" applyAlignment="1" applyProtection="1">
      <alignment horizontal="right" vertical="center" wrapText="1"/>
      <protection hidden="1"/>
    </xf>
    <xf numFmtId="3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8" fillId="3" borderId="3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164" fontId="10" fillId="0" borderId="0" xfId="0" applyNumberFormat="1" applyFont="1" applyProtection="1">
      <protection hidden="1"/>
    </xf>
    <xf numFmtId="0" fontId="4" fillId="0" borderId="0" xfId="0" applyFont="1" applyAlignment="1" applyProtection="1">
      <alignment horizontal="center" vertical="top" textRotation="180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top" textRotation="180"/>
      <protection hidden="1"/>
    </xf>
    <xf numFmtId="0" fontId="4" fillId="0" borderId="4" xfId="0" applyFont="1" applyBorder="1" applyAlignment="1" applyProtection="1">
      <alignment horizontal="center" vertical="center" textRotation="180"/>
      <protection hidden="1"/>
    </xf>
    <xf numFmtId="0" fontId="4" fillId="0" borderId="0" xfId="0" applyFont="1" applyAlignment="1" applyProtection="1">
      <alignment horizontal="center" vertical="center" textRotation="180"/>
      <protection hidden="1"/>
    </xf>
    <xf numFmtId="0" fontId="4" fillId="0" borderId="1" xfId="0" applyFont="1" applyBorder="1" applyAlignment="1" applyProtection="1">
      <alignment horizontal="center" vertical="center" textRotation="180"/>
      <protection hidden="1"/>
    </xf>
    <xf numFmtId="0" fontId="4" fillId="0" borderId="5" xfId="0" applyFont="1" applyBorder="1" applyAlignment="1" applyProtection="1">
      <alignment horizontal="center" vertical="center" textRotation="180"/>
      <protection hidden="1"/>
    </xf>
    <xf numFmtId="3" fontId="7" fillId="3" borderId="1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textRotation="180"/>
      <protection hidden="1"/>
    </xf>
    <xf numFmtId="3" fontId="0" fillId="0" borderId="0" xfId="0" applyNumberFormat="1" applyProtection="1">
      <protection hidden="1"/>
    </xf>
    <xf numFmtId="14" fontId="3" fillId="3" borderId="0" xfId="0" applyNumberFormat="1" applyFont="1" applyFill="1" applyAlignment="1" applyProtection="1">
      <alignment horizontal="center"/>
      <protection hidden="1"/>
    </xf>
    <xf numFmtId="14" fontId="3" fillId="3" borderId="0" xfId="0" applyNumberFormat="1" applyFont="1" applyFill="1" applyAlignment="1" applyProtection="1">
      <alignment horizontal="center" wrapText="1"/>
      <protection hidden="1"/>
    </xf>
    <xf numFmtId="164" fontId="4" fillId="3" borderId="0" xfId="1" applyNumberFormat="1" applyFont="1" applyFill="1" applyAlignment="1" applyProtection="1">
      <alignment horizontal="right" vertical="center" wrapText="1"/>
      <protection hidden="1"/>
    </xf>
    <xf numFmtId="164" fontId="6" fillId="3" borderId="0" xfId="0" applyNumberFormat="1" applyFont="1" applyFill="1" applyAlignment="1" applyProtection="1">
      <alignment horizontal="right" vertical="center" wrapText="1"/>
      <protection hidden="1"/>
    </xf>
    <xf numFmtId="164" fontId="4" fillId="3" borderId="1" xfId="1" applyNumberFormat="1" applyFont="1" applyFill="1" applyBorder="1" applyAlignment="1" applyProtection="1">
      <alignment horizontal="right" vertical="center" wrapText="1"/>
      <protection hidden="1"/>
    </xf>
    <xf numFmtId="164" fontId="6" fillId="3" borderId="1" xfId="0" applyNumberFormat="1" applyFont="1" applyFill="1" applyBorder="1" applyAlignment="1" applyProtection="1">
      <alignment horizontal="right" vertical="center" wrapText="1"/>
      <protection hidden="1"/>
    </xf>
    <xf numFmtId="164" fontId="5" fillId="3" borderId="1" xfId="1" applyNumberFormat="1" applyFont="1" applyFill="1" applyBorder="1" applyAlignment="1" applyProtection="1">
      <alignment horizontal="right" vertical="center" wrapText="1"/>
      <protection hidden="1"/>
    </xf>
    <xf numFmtId="164" fontId="7" fillId="3" borderId="1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left" textRotation="180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2EED-56B4-4ACD-B2BD-01B3D1393C32}">
  <sheetPr>
    <pageSetUpPr fitToPage="1"/>
  </sheetPr>
  <dimension ref="A1:O33"/>
  <sheetViews>
    <sheetView tabSelected="1" workbookViewId="0">
      <selection activeCell="U12" sqref="U12"/>
    </sheetView>
  </sheetViews>
  <sheetFormatPr defaultRowHeight="15" x14ac:dyDescent="0.25"/>
  <cols>
    <col min="1" max="1" width="4.7109375" style="3" customWidth="1"/>
    <col min="2" max="2" width="28.42578125" style="3" customWidth="1"/>
    <col min="3" max="10" width="10.7109375" style="47" customWidth="1"/>
    <col min="11" max="11" width="9.140625" style="3"/>
    <col min="12" max="12" width="5.7109375" style="3" customWidth="1"/>
    <col min="13" max="13" width="2.5703125" style="4" customWidth="1"/>
    <col min="14" max="14" width="1.7109375" style="3" customWidth="1"/>
    <col min="15" max="15" width="2.5703125" style="4" customWidth="1"/>
    <col min="16" max="17" width="3.28515625" style="3" customWidth="1"/>
    <col min="18" max="16384" width="9.140625" style="3"/>
  </cols>
  <sheetData>
    <row r="1" spans="1:15" ht="1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O1" s="5" t="s">
        <v>41</v>
      </c>
    </row>
    <row r="2" spans="1:15" x14ac:dyDescent="0.25">
      <c r="A2" s="1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O2" s="7"/>
    </row>
    <row r="3" spans="1:15" x14ac:dyDescent="0.25">
      <c r="A3" s="1"/>
      <c r="B3" s="8">
        <v>44926</v>
      </c>
      <c r="C3" s="8"/>
      <c r="D3" s="8"/>
      <c r="E3" s="8"/>
      <c r="F3" s="8"/>
      <c r="G3" s="8"/>
      <c r="H3" s="8"/>
      <c r="I3" s="8"/>
      <c r="J3" s="8"/>
      <c r="K3" s="8"/>
      <c r="O3" s="7"/>
    </row>
    <row r="4" spans="1:15" ht="15" customHeight="1" x14ac:dyDescent="0.25">
      <c r="A4" s="1"/>
      <c r="B4" s="9"/>
      <c r="C4" s="10"/>
      <c r="D4" s="10"/>
      <c r="E4" s="10"/>
      <c r="F4" s="10"/>
      <c r="G4" s="10"/>
      <c r="H4" s="10"/>
      <c r="I4" s="10"/>
      <c r="J4" s="10"/>
      <c r="K4" s="11"/>
      <c r="O4" s="7"/>
    </row>
    <row r="5" spans="1:15" ht="15" customHeight="1" x14ac:dyDescent="0.25">
      <c r="A5" s="1"/>
      <c r="B5" s="12" t="s">
        <v>2</v>
      </c>
      <c r="C5" s="13" t="s">
        <v>3</v>
      </c>
      <c r="D5" s="13"/>
      <c r="E5" s="13"/>
      <c r="F5" s="13"/>
      <c r="G5" s="13"/>
      <c r="H5" s="13"/>
      <c r="I5" s="13"/>
      <c r="J5" s="13"/>
      <c r="K5" s="13"/>
      <c r="O5" s="7"/>
    </row>
    <row r="6" spans="1:15" ht="60" x14ac:dyDescent="0.25">
      <c r="A6" s="1"/>
      <c r="B6" s="14"/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 t="s">
        <v>10</v>
      </c>
      <c r="J6" s="15" t="s">
        <v>11</v>
      </c>
      <c r="K6" s="16" t="s">
        <v>12</v>
      </c>
      <c r="O6" s="7"/>
    </row>
    <row r="7" spans="1:15" ht="22.5" customHeight="1" x14ac:dyDescent="0.25">
      <c r="A7" s="1"/>
      <c r="B7" s="17" t="s">
        <v>13</v>
      </c>
      <c r="C7" s="18" t="s">
        <v>14</v>
      </c>
      <c r="D7" s="18" t="s">
        <v>15</v>
      </c>
      <c r="E7" s="18" t="s">
        <v>16</v>
      </c>
      <c r="F7" s="18" t="s">
        <v>17</v>
      </c>
      <c r="G7" s="18" t="s">
        <v>18</v>
      </c>
      <c r="H7" s="18" t="s">
        <v>19</v>
      </c>
      <c r="I7" s="18" t="s">
        <v>20</v>
      </c>
      <c r="J7" s="18" t="s">
        <v>21</v>
      </c>
      <c r="K7" s="19" t="s">
        <v>22</v>
      </c>
    </row>
    <row r="8" spans="1:15" ht="15" customHeight="1" x14ac:dyDescent="0.25">
      <c r="A8" s="1"/>
      <c r="B8" s="20" t="s">
        <v>23</v>
      </c>
      <c r="C8" s="21"/>
      <c r="D8" s="21"/>
      <c r="E8" s="21"/>
      <c r="F8" s="21"/>
      <c r="G8" s="21"/>
      <c r="H8" s="21"/>
      <c r="I8" s="21"/>
      <c r="J8" s="21"/>
      <c r="K8" s="22"/>
    </row>
    <row r="9" spans="1:15" ht="15" customHeight="1" x14ac:dyDescent="0.25">
      <c r="A9" s="1"/>
      <c r="B9" s="23" t="s">
        <v>24</v>
      </c>
      <c r="C9" s="24">
        <v>2957252.55</v>
      </c>
      <c r="D9" s="24">
        <v>12757473.32</v>
      </c>
      <c r="E9" s="25">
        <v>6578217.79</v>
      </c>
      <c r="F9" s="25">
        <v>0</v>
      </c>
      <c r="G9" s="25">
        <v>0</v>
      </c>
      <c r="H9" s="25">
        <v>13394</v>
      </c>
      <c r="I9" s="26">
        <v>554269.57999999996</v>
      </c>
      <c r="J9" s="27">
        <v>127546.86</v>
      </c>
      <c r="K9" s="28">
        <f>SUM(C9:J9)</f>
        <v>22988154.099999998</v>
      </c>
    </row>
    <row r="10" spans="1:15" ht="15" customHeight="1" x14ac:dyDescent="0.25">
      <c r="A10" s="1"/>
      <c r="B10" s="29" t="s">
        <v>25</v>
      </c>
      <c r="C10" s="24">
        <v>67562.69</v>
      </c>
      <c r="D10" s="24">
        <v>528975.34</v>
      </c>
      <c r="E10" s="25">
        <v>1991314.88</v>
      </c>
      <c r="F10" s="25">
        <v>0</v>
      </c>
      <c r="G10" s="25">
        <v>0</v>
      </c>
      <c r="H10" s="25">
        <v>3965</v>
      </c>
      <c r="I10" s="25">
        <v>3612793.98</v>
      </c>
      <c r="J10" s="27">
        <v>1187290.5</v>
      </c>
      <c r="K10" s="28">
        <f>SUM(C10:J10)</f>
        <v>7391902.3900000006</v>
      </c>
    </row>
    <row r="11" spans="1:15" ht="15" customHeight="1" x14ac:dyDescent="0.25">
      <c r="A11" s="1"/>
      <c r="B11" s="29" t="s">
        <v>26</v>
      </c>
      <c r="C11" s="24">
        <v>0</v>
      </c>
      <c r="D11" s="24">
        <v>0</v>
      </c>
      <c r="E11" s="25">
        <v>48205</v>
      </c>
      <c r="F11" s="25">
        <v>0</v>
      </c>
      <c r="G11" s="25">
        <v>0</v>
      </c>
      <c r="H11" s="25">
        <v>0</v>
      </c>
      <c r="I11" s="25">
        <v>2886059.88</v>
      </c>
      <c r="J11" s="27">
        <v>261537.36</v>
      </c>
      <c r="K11" s="28">
        <f>SUM(C11:J11)</f>
        <v>3195802.2399999998</v>
      </c>
    </row>
    <row r="12" spans="1:15" ht="15" customHeight="1" x14ac:dyDescent="0.25">
      <c r="A12" s="1"/>
      <c r="B12" s="29" t="s">
        <v>27</v>
      </c>
      <c r="C12" s="24">
        <v>0</v>
      </c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7">
        <v>0</v>
      </c>
      <c r="K12" s="28">
        <f>SUM(C12:J12)</f>
        <v>0</v>
      </c>
    </row>
    <row r="13" spans="1:15" ht="15" customHeight="1" x14ac:dyDescent="0.25">
      <c r="A13" s="1"/>
      <c r="B13" s="30" t="s">
        <v>28</v>
      </c>
      <c r="C13" s="31">
        <f>SUM(C9,C10,-C11,C12)</f>
        <v>3024815.2399999998</v>
      </c>
      <c r="D13" s="31">
        <f t="shared" ref="D13:I13" si="0">SUM(D9,D10,-D11,D12)</f>
        <v>13286448.66</v>
      </c>
      <c r="E13" s="32">
        <f>SUM(E9,E10,-E11,E12)</f>
        <v>8521327.6699999999</v>
      </c>
      <c r="F13" s="32">
        <f t="shared" si="0"/>
        <v>0</v>
      </c>
      <c r="G13" s="32">
        <f>SUM(G9,G10,-G11,G12)</f>
        <v>0</v>
      </c>
      <c r="H13" s="32">
        <f t="shared" si="0"/>
        <v>17359</v>
      </c>
      <c r="I13" s="32">
        <f t="shared" si="0"/>
        <v>1281003.6800000002</v>
      </c>
      <c r="J13" s="32">
        <f>SUM(J9,J10,-J11,J12)</f>
        <v>1053300</v>
      </c>
      <c r="K13" s="28">
        <f>SUM(C13:J13)</f>
        <v>27184254.25</v>
      </c>
    </row>
    <row r="14" spans="1:15" s="36" customFormat="1" ht="15" customHeight="1" x14ac:dyDescent="0.25">
      <c r="A14" s="1"/>
      <c r="B14" s="20" t="s">
        <v>29</v>
      </c>
      <c r="C14" s="33"/>
      <c r="D14" s="33"/>
      <c r="E14" s="34"/>
      <c r="F14" s="34"/>
      <c r="G14" s="34"/>
      <c r="H14" s="34"/>
      <c r="I14" s="34"/>
      <c r="J14" s="34"/>
      <c r="K14" s="35"/>
      <c r="M14" s="37"/>
      <c r="O14" s="37"/>
    </row>
    <row r="15" spans="1:15" ht="15" customHeight="1" x14ac:dyDescent="0.25">
      <c r="A15" s="1"/>
      <c r="B15" s="23" t="s">
        <v>24</v>
      </c>
      <c r="C15" s="24">
        <v>0</v>
      </c>
      <c r="D15" s="24">
        <v>1183717.44</v>
      </c>
      <c r="E15" s="25">
        <v>2572545.4</v>
      </c>
      <c r="F15" s="25">
        <v>0</v>
      </c>
      <c r="G15" s="25">
        <v>0</v>
      </c>
      <c r="H15" s="25">
        <v>13394</v>
      </c>
      <c r="I15" s="25">
        <v>0</v>
      </c>
      <c r="J15" s="25">
        <v>0</v>
      </c>
      <c r="K15" s="28">
        <f>SUM(C15:J15)</f>
        <v>3769656.84</v>
      </c>
    </row>
    <row r="16" spans="1:15" ht="15" customHeight="1" x14ac:dyDescent="0.25">
      <c r="A16" s="1"/>
      <c r="B16" s="29" t="s">
        <v>25</v>
      </c>
      <c r="C16" s="24">
        <v>0</v>
      </c>
      <c r="D16" s="24">
        <v>534403.88</v>
      </c>
      <c r="E16" s="25">
        <v>908196.26</v>
      </c>
      <c r="F16" s="25">
        <v>0</v>
      </c>
      <c r="G16" s="25">
        <v>0</v>
      </c>
      <c r="H16" s="25">
        <v>248</v>
      </c>
      <c r="I16" s="25">
        <v>0</v>
      </c>
      <c r="J16" s="25">
        <v>0</v>
      </c>
      <c r="K16" s="28">
        <f>SUM(C16:J16)</f>
        <v>1442848.1400000001</v>
      </c>
      <c r="M16" s="38"/>
    </row>
    <row r="17" spans="1:15" ht="15" customHeight="1" x14ac:dyDescent="0.25">
      <c r="A17" s="1"/>
      <c r="B17" s="29" t="s">
        <v>26</v>
      </c>
      <c r="C17" s="24">
        <v>0</v>
      </c>
      <c r="D17" s="24">
        <v>0</v>
      </c>
      <c r="E17" s="25">
        <v>48205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8">
        <f>SUM(C17:J17)</f>
        <v>48205</v>
      </c>
    </row>
    <row r="18" spans="1:15" ht="15" customHeight="1" x14ac:dyDescent="0.25">
      <c r="A18" s="1"/>
      <c r="B18" s="29" t="s">
        <v>27</v>
      </c>
      <c r="C18" s="24">
        <v>0</v>
      </c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8">
        <f>SUM(C18:J18)</f>
        <v>0</v>
      </c>
    </row>
    <row r="19" spans="1:15" ht="15" customHeight="1" x14ac:dyDescent="0.25">
      <c r="A19" s="1"/>
      <c r="B19" s="30" t="s">
        <v>28</v>
      </c>
      <c r="C19" s="31">
        <f t="shared" ref="C19:J19" si="1">SUM(C15,C16,-C17,C18)</f>
        <v>0</v>
      </c>
      <c r="D19" s="31">
        <f t="shared" si="1"/>
        <v>1718121.3199999998</v>
      </c>
      <c r="E19" s="32">
        <f t="shared" si="1"/>
        <v>3432536.66</v>
      </c>
      <c r="F19" s="32">
        <f t="shared" si="1"/>
        <v>0</v>
      </c>
      <c r="G19" s="32">
        <f t="shared" si="1"/>
        <v>0</v>
      </c>
      <c r="H19" s="32">
        <f t="shared" si="1"/>
        <v>13642</v>
      </c>
      <c r="I19" s="32">
        <f t="shared" si="1"/>
        <v>0</v>
      </c>
      <c r="J19" s="32">
        <f t="shared" si="1"/>
        <v>0</v>
      </c>
      <c r="K19" s="28">
        <f>SUM(C19:J19)</f>
        <v>5164299.9800000004</v>
      </c>
    </row>
    <row r="20" spans="1:15" s="36" customFormat="1" ht="15" customHeight="1" x14ac:dyDescent="0.25">
      <c r="A20" s="1"/>
      <c r="B20" s="20" t="s">
        <v>30</v>
      </c>
      <c r="C20" s="33"/>
      <c r="D20" s="33"/>
      <c r="E20" s="34"/>
      <c r="F20" s="34"/>
      <c r="G20" s="34"/>
      <c r="H20" s="34"/>
      <c r="I20" s="34"/>
      <c r="J20" s="34"/>
      <c r="K20" s="35"/>
      <c r="M20" s="39" t="s">
        <v>42</v>
      </c>
      <c r="N20" s="40"/>
      <c r="O20" s="39" t="s">
        <v>43</v>
      </c>
    </row>
    <row r="21" spans="1:15" ht="15" customHeight="1" x14ac:dyDescent="0.25">
      <c r="A21" s="1"/>
      <c r="B21" s="23" t="s">
        <v>24</v>
      </c>
      <c r="C21" s="24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7">
        <v>0</v>
      </c>
      <c r="K21" s="28">
        <f>SUM(C21:J21)</f>
        <v>0</v>
      </c>
      <c r="M21" s="41"/>
      <c r="N21" s="40"/>
      <c r="O21" s="39"/>
    </row>
    <row r="22" spans="1:15" ht="15" customHeight="1" x14ac:dyDescent="0.25">
      <c r="A22" s="1"/>
      <c r="B22" s="29" t="s">
        <v>25</v>
      </c>
      <c r="C22" s="24">
        <v>0</v>
      </c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7">
        <v>0</v>
      </c>
      <c r="K22" s="28">
        <f>SUM(C22:J22)</f>
        <v>0</v>
      </c>
      <c r="M22" s="42">
        <v>2</v>
      </c>
      <c r="N22" s="40"/>
      <c r="O22" s="43"/>
    </row>
    <row r="23" spans="1:15" ht="15" customHeight="1" x14ac:dyDescent="0.25">
      <c r="A23" s="1"/>
      <c r="B23" s="29" t="s">
        <v>26</v>
      </c>
      <c r="C23" s="24">
        <v>0</v>
      </c>
      <c r="D23" s="24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7">
        <v>0</v>
      </c>
      <c r="K23" s="28">
        <f>SUM(C23:J23)</f>
        <v>0</v>
      </c>
      <c r="M23" s="42">
        <v>0</v>
      </c>
      <c r="N23" s="40"/>
      <c r="O23" s="44"/>
    </row>
    <row r="24" spans="1:15" ht="15" customHeight="1" x14ac:dyDescent="0.25">
      <c r="A24" s="1"/>
      <c r="B24" s="29" t="s">
        <v>27</v>
      </c>
      <c r="C24" s="24">
        <v>0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7">
        <v>0</v>
      </c>
      <c r="K24" s="28">
        <f>SUM(C24:J24)</f>
        <v>0</v>
      </c>
      <c r="M24" s="45">
        <v>2</v>
      </c>
      <c r="N24" s="40"/>
      <c r="O24" s="45">
        <v>3</v>
      </c>
    </row>
    <row r="25" spans="1:15" ht="15" customHeight="1" x14ac:dyDescent="0.25">
      <c r="A25" s="1"/>
      <c r="B25" s="30" t="s">
        <v>28</v>
      </c>
      <c r="C25" s="31">
        <f t="shared" ref="C25:J25" si="2">SUM(C21,C22,-C23,C24)</f>
        <v>0</v>
      </c>
      <c r="D25" s="31">
        <f t="shared" si="2"/>
        <v>0</v>
      </c>
      <c r="E25" s="32">
        <f t="shared" si="2"/>
        <v>0</v>
      </c>
      <c r="F25" s="32">
        <f t="shared" si="2"/>
        <v>0</v>
      </c>
      <c r="G25" s="32">
        <f t="shared" si="2"/>
        <v>0</v>
      </c>
      <c r="H25" s="32">
        <f t="shared" si="2"/>
        <v>0</v>
      </c>
      <c r="I25" s="32">
        <f t="shared" si="2"/>
        <v>0</v>
      </c>
      <c r="J25" s="32">
        <f t="shared" si="2"/>
        <v>0</v>
      </c>
      <c r="K25" s="28">
        <f>SUM(C25:J25)</f>
        <v>0</v>
      </c>
      <c r="M25" s="42">
        <v>0</v>
      </c>
      <c r="N25" s="40"/>
      <c r="O25" s="42">
        <v>6</v>
      </c>
    </row>
    <row r="26" spans="1:15" s="36" customFormat="1" ht="15" customHeight="1" x14ac:dyDescent="0.25">
      <c r="A26" s="1"/>
      <c r="B26" s="20" t="s">
        <v>31</v>
      </c>
      <c r="C26" s="33"/>
      <c r="D26" s="33"/>
      <c r="E26" s="34"/>
      <c r="F26" s="34"/>
      <c r="G26" s="34"/>
      <c r="H26" s="34"/>
      <c r="I26" s="34"/>
      <c r="J26" s="34"/>
      <c r="K26" s="35"/>
      <c r="M26" s="45">
        <v>0</v>
      </c>
      <c r="N26" s="40"/>
      <c r="O26" s="45">
        <v>4</v>
      </c>
    </row>
    <row r="27" spans="1:15" ht="15" customHeight="1" x14ac:dyDescent="0.25">
      <c r="A27" s="1"/>
      <c r="B27" s="23" t="s">
        <v>24</v>
      </c>
      <c r="C27" s="24">
        <f>SUM(C9,-C15,-C21)</f>
        <v>2957252.55</v>
      </c>
      <c r="D27" s="24">
        <f t="shared" ref="D27:J27" si="3">SUM(D9,-D15,-D21)</f>
        <v>11573755.880000001</v>
      </c>
      <c r="E27" s="25">
        <f t="shared" si="3"/>
        <v>4005672.39</v>
      </c>
      <c r="F27" s="25">
        <f>SUM(F9,-F15,-F21)</f>
        <v>0</v>
      </c>
      <c r="G27" s="25">
        <f t="shared" si="3"/>
        <v>0</v>
      </c>
      <c r="H27" s="25">
        <f t="shared" si="3"/>
        <v>0</v>
      </c>
      <c r="I27" s="25">
        <f t="shared" si="3"/>
        <v>554269.57999999996</v>
      </c>
      <c r="J27" s="25">
        <f t="shared" si="3"/>
        <v>127546.86</v>
      </c>
      <c r="K27" s="28">
        <f>SUM(C27:J27)</f>
        <v>19218497.259999998</v>
      </c>
      <c r="M27" s="42">
        <v>0</v>
      </c>
      <c r="N27" s="40"/>
      <c r="O27" s="42">
        <v>8</v>
      </c>
    </row>
    <row r="28" spans="1:15" ht="15" customHeight="1" x14ac:dyDescent="0.25">
      <c r="A28" s="1"/>
      <c r="B28" s="30" t="s">
        <v>28</v>
      </c>
      <c r="C28" s="31">
        <f>SUM(C13,-C19,-C25)</f>
        <v>3024815.2399999998</v>
      </c>
      <c r="D28" s="31">
        <f t="shared" ref="D28:J28" si="4">SUM(D13,-D19,-D25)</f>
        <v>11568327.34</v>
      </c>
      <c r="E28" s="32">
        <f t="shared" si="4"/>
        <v>5088791.01</v>
      </c>
      <c r="F28" s="32">
        <f>SUM(F13,-F19,-F25)</f>
        <v>0</v>
      </c>
      <c r="G28" s="32">
        <f t="shared" si="4"/>
        <v>0</v>
      </c>
      <c r="H28" s="32">
        <f>SUM(H13,-H19,-H25)</f>
        <v>3717</v>
      </c>
      <c r="I28" s="32">
        <f t="shared" si="4"/>
        <v>1281003.6800000002</v>
      </c>
      <c r="J28" s="32">
        <f t="shared" si="4"/>
        <v>1053300</v>
      </c>
      <c r="K28" s="46">
        <f>SUM(C28:J28)</f>
        <v>22019954.27</v>
      </c>
      <c r="M28" s="45">
        <v>4</v>
      </c>
      <c r="N28" s="40"/>
      <c r="O28" s="45">
        <v>2</v>
      </c>
    </row>
    <row r="29" spans="1:15" ht="15" customHeight="1" x14ac:dyDescent="0.25">
      <c r="A29" s="1"/>
      <c r="M29" s="42">
        <v>4</v>
      </c>
      <c r="N29" s="40"/>
      <c r="O29" s="42">
        <v>1</v>
      </c>
    </row>
    <row r="30" spans="1:15" ht="15" customHeight="1" x14ac:dyDescent="0.25">
      <c r="A30" s="1"/>
      <c r="M30" s="42">
        <v>3</v>
      </c>
      <c r="N30" s="40"/>
      <c r="O30" s="42">
        <v>5</v>
      </c>
    </row>
    <row r="31" spans="1:15" ht="15" customHeight="1" x14ac:dyDescent="0.25">
      <c r="A31" s="1"/>
      <c r="M31" s="48">
        <v>7</v>
      </c>
      <c r="N31" s="40"/>
      <c r="O31" s="48">
        <v>3</v>
      </c>
    </row>
    <row r="32" spans="1:15" x14ac:dyDescent="0.25">
      <c r="A32" s="1"/>
    </row>
    <row r="33" spans="1:1" x14ac:dyDescent="0.25">
      <c r="A33" s="1"/>
    </row>
  </sheetData>
  <sheetProtection algorithmName="SHA-512" hashValue="CxSd++WLeBm/JJPR8kh5CmJGWvkmrY/0hsjoE+FKE4I7+2Zo+IvstjBY0ZV6SyfwUy6lojVs0HWb9sE1Och92A==" saltValue="EXTaRR1/D00hUmf46xfRwQ==" spinCount="100000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608A-717D-4DBF-B78D-708103D2E444}">
  <sheetPr>
    <pageSetUpPr fitToPage="1"/>
  </sheetPr>
  <dimension ref="B1:Q31"/>
  <sheetViews>
    <sheetView workbookViewId="0">
      <selection activeCell="E30" sqref="E30"/>
    </sheetView>
  </sheetViews>
  <sheetFormatPr defaultRowHeight="15" x14ac:dyDescent="0.25"/>
  <cols>
    <col min="1" max="1" width="4.7109375" style="3" customWidth="1"/>
    <col min="2" max="2" width="28.140625" style="3" customWidth="1"/>
    <col min="3" max="3" width="11.140625" style="3" customWidth="1"/>
    <col min="4" max="4" width="11.85546875" style="3" customWidth="1"/>
    <col min="5" max="5" width="12.7109375" style="3" customWidth="1"/>
    <col min="6" max="6" width="10.5703125" style="3" customWidth="1"/>
    <col min="7" max="8" width="11.140625" style="3" customWidth="1"/>
    <col min="9" max="9" width="9.7109375" style="3" customWidth="1"/>
    <col min="10" max="10" width="9.140625" style="3"/>
    <col min="11" max="11" width="11" style="3" customWidth="1"/>
    <col min="12" max="12" width="5.7109375" style="3" customWidth="1"/>
    <col min="13" max="13" width="2.5703125" style="3" customWidth="1"/>
    <col min="14" max="14" width="1.85546875" style="3" customWidth="1"/>
    <col min="15" max="15" width="2.5703125" style="3" customWidth="1"/>
    <col min="16" max="17" width="3.28515625" style="3" customWidth="1"/>
    <col min="18" max="16384" width="9.140625" style="3"/>
  </cols>
  <sheetData>
    <row r="1" spans="2:17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O1" s="5" t="s">
        <v>41</v>
      </c>
    </row>
    <row r="2" spans="2:17" x14ac:dyDescent="0.2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O2" s="7"/>
    </row>
    <row r="3" spans="2:17" x14ac:dyDescent="0.25">
      <c r="B3" s="8">
        <v>44561</v>
      </c>
      <c r="C3" s="8"/>
      <c r="D3" s="8"/>
      <c r="E3" s="8"/>
      <c r="F3" s="8"/>
      <c r="G3" s="8"/>
      <c r="H3" s="8"/>
      <c r="I3" s="8"/>
      <c r="J3" s="8"/>
      <c r="K3" s="8"/>
      <c r="O3" s="7"/>
    </row>
    <row r="4" spans="2:17" x14ac:dyDescent="0.25">
      <c r="B4" s="9"/>
      <c r="C4" s="10"/>
      <c r="D4" s="10"/>
      <c r="E4" s="10"/>
      <c r="F4" s="10"/>
      <c r="G4" s="10"/>
      <c r="H4" s="10"/>
      <c r="I4" s="10"/>
      <c r="J4" s="10"/>
      <c r="K4" s="11"/>
      <c r="O4" s="7"/>
    </row>
    <row r="5" spans="2:17" x14ac:dyDescent="0.25">
      <c r="B5" s="12" t="s">
        <v>2</v>
      </c>
      <c r="C5" s="13" t="s">
        <v>44</v>
      </c>
      <c r="D5" s="13"/>
      <c r="E5" s="13"/>
      <c r="F5" s="13"/>
      <c r="G5" s="13"/>
      <c r="H5" s="13"/>
      <c r="I5" s="13"/>
      <c r="J5" s="13"/>
      <c r="K5" s="13"/>
      <c r="O5" s="7"/>
    </row>
    <row r="6" spans="2:17" ht="72" x14ac:dyDescent="0.25">
      <c r="B6" s="14"/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 t="s">
        <v>10</v>
      </c>
      <c r="J6" s="15" t="s">
        <v>11</v>
      </c>
      <c r="K6" s="16" t="s">
        <v>12</v>
      </c>
      <c r="O6" s="7"/>
    </row>
    <row r="7" spans="2:17" x14ac:dyDescent="0.25">
      <c r="B7" s="17" t="s">
        <v>13</v>
      </c>
      <c r="C7" s="18" t="s">
        <v>14</v>
      </c>
      <c r="D7" s="18" t="s">
        <v>15</v>
      </c>
      <c r="E7" s="18" t="s">
        <v>16</v>
      </c>
      <c r="F7" s="18" t="s">
        <v>17</v>
      </c>
      <c r="G7" s="18" t="s">
        <v>18</v>
      </c>
      <c r="H7" s="18" t="s">
        <v>19</v>
      </c>
      <c r="I7" s="18" t="s">
        <v>20</v>
      </c>
      <c r="J7" s="18" t="s">
        <v>21</v>
      </c>
      <c r="K7" s="19" t="s">
        <v>22</v>
      </c>
      <c r="O7" s="4"/>
    </row>
    <row r="8" spans="2:17" x14ac:dyDescent="0.25">
      <c r="B8" s="20" t="s">
        <v>23</v>
      </c>
      <c r="C8" s="21"/>
      <c r="D8" s="21"/>
      <c r="E8" s="21"/>
      <c r="F8" s="21"/>
      <c r="G8" s="21"/>
      <c r="H8" s="21"/>
      <c r="I8" s="21"/>
      <c r="J8" s="21"/>
      <c r="K8" s="22"/>
      <c r="O8" s="4"/>
    </row>
    <row r="9" spans="2:17" x14ac:dyDescent="0.25">
      <c r="B9" s="23" t="s">
        <v>24</v>
      </c>
      <c r="C9" s="24">
        <v>28215</v>
      </c>
      <c r="D9" s="24">
        <v>3687339</v>
      </c>
      <c r="E9" s="25">
        <v>3116660.93</v>
      </c>
      <c r="F9" s="25">
        <v>0</v>
      </c>
      <c r="G9" s="25">
        <v>0</v>
      </c>
      <c r="H9" s="25">
        <v>13394</v>
      </c>
      <c r="I9" s="26">
        <v>0</v>
      </c>
      <c r="J9" s="27">
        <v>0</v>
      </c>
      <c r="K9" s="28">
        <f>SUM(C9:J9)</f>
        <v>6845608.9299999997</v>
      </c>
      <c r="O9" s="4"/>
    </row>
    <row r="10" spans="2:17" x14ac:dyDescent="0.25">
      <c r="B10" s="29" t="s">
        <v>25</v>
      </c>
      <c r="C10" s="24">
        <v>2929037.72</v>
      </c>
      <c r="D10" s="24">
        <v>9070133.9299999997</v>
      </c>
      <c r="E10" s="25">
        <v>3522615.44</v>
      </c>
      <c r="F10" s="25">
        <v>0</v>
      </c>
      <c r="G10" s="25">
        <v>0</v>
      </c>
      <c r="H10" s="25">
        <v>0</v>
      </c>
      <c r="I10" s="25">
        <v>554269.57999999996</v>
      </c>
      <c r="J10" s="27">
        <v>127546.86</v>
      </c>
      <c r="K10" s="28">
        <f>SUM(C10:J10)</f>
        <v>16203603.529999999</v>
      </c>
      <c r="O10" s="4"/>
    </row>
    <row r="11" spans="2:17" x14ac:dyDescent="0.25">
      <c r="B11" s="29" t="s">
        <v>26</v>
      </c>
      <c r="C11" s="24">
        <v>0</v>
      </c>
      <c r="D11" s="24">
        <v>0</v>
      </c>
      <c r="E11" s="25">
        <v>61058.58</v>
      </c>
      <c r="F11" s="25">
        <v>0</v>
      </c>
      <c r="G11" s="25">
        <v>0</v>
      </c>
      <c r="H11" s="25"/>
      <c r="I11" s="25">
        <v>0</v>
      </c>
      <c r="J11" s="27">
        <v>0</v>
      </c>
      <c r="K11" s="28">
        <f>SUM(C11:J11)</f>
        <v>61058.58</v>
      </c>
      <c r="O11" s="4"/>
    </row>
    <row r="12" spans="2:17" x14ac:dyDescent="0.25">
      <c r="B12" s="29" t="s">
        <v>27</v>
      </c>
      <c r="C12" s="24">
        <v>0</v>
      </c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7">
        <v>0</v>
      </c>
      <c r="K12" s="28">
        <f>SUM(C12:J12)</f>
        <v>0</v>
      </c>
      <c r="O12" s="4"/>
    </row>
    <row r="13" spans="2:17" x14ac:dyDescent="0.25">
      <c r="B13" s="30" t="s">
        <v>28</v>
      </c>
      <c r="C13" s="31">
        <f>SUM(C9,C10,-C11,C12)</f>
        <v>2957252.72</v>
      </c>
      <c r="D13" s="31">
        <f t="shared" ref="D13:I13" si="0">SUM(D9,D10,-D11,D12)</f>
        <v>12757472.93</v>
      </c>
      <c r="E13" s="32">
        <f>SUM(E9,E10,-E11,E12)</f>
        <v>6578217.79</v>
      </c>
      <c r="F13" s="32">
        <f t="shared" si="0"/>
        <v>0</v>
      </c>
      <c r="G13" s="32">
        <f>SUM(G9,G10,-G11,G12)</f>
        <v>0</v>
      </c>
      <c r="H13" s="32">
        <f t="shared" si="0"/>
        <v>13394</v>
      </c>
      <c r="I13" s="32">
        <f t="shared" si="0"/>
        <v>554269.57999999996</v>
      </c>
      <c r="J13" s="32">
        <f>SUM(J9,J10,-J11,J12)</f>
        <v>127546.86</v>
      </c>
      <c r="K13" s="28">
        <f>SUM(C13:J13)</f>
        <v>22988153.879999999</v>
      </c>
      <c r="O13" s="4"/>
    </row>
    <row r="14" spans="2:17" x14ac:dyDescent="0.25">
      <c r="B14" s="20" t="s">
        <v>29</v>
      </c>
      <c r="C14" s="33"/>
      <c r="D14" s="33"/>
      <c r="E14" s="34"/>
      <c r="F14" s="34"/>
      <c r="G14" s="34"/>
      <c r="H14" s="34"/>
      <c r="I14" s="34"/>
      <c r="J14" s="34"/>
      <c r="K14" s="35"/>
      <c r="M14" s="36"/>
      <c r="N14" s="36"/>
      <c r="O14" s="37"/>
      <c r="P14" s="36"/>
      <c r="Q14" s="36"/>
    </row>
    <row r="15" spans="2:17" x14ac:dyDescent="0.25">
      <c r="B15" s="23" t="s">
        <v>24</v>
      </c>
      <c r="C15" s="24">
        <v>0</v>
      </c>
      <c r="D15" s="24">
        <v>928770.18</v>
      </c>
      <c r="E15" s="25">
        <v>2271062</v>
      </c>
      <c r="F15" s="25">
        <v>0</v>
      </c>
      <c r="G15" s="25">
        <v>0</v>
      </c>
      <c r="H15" s="25">
        <v>13394</v>
      </c>
      <c r="I15" s="25">
        <v>0</v>
      </c>
      <c r="J15" s="25">
        <v>0</v>
      </c>
      <c r="K15" s="28">
        <f>SUM(C15:J15)</f>
        <v>3213226.18</v>
      </c>
      <c r="O15" s="4"/>
    </row>
    <row r="16" spans="2:17" x14ac:dyDescent="0.25">
      <c r="B16" s="29" t="s">
        <v>25</v>
      </c>
      <c r="C16" s="24">
        <v>0</v>
      </c>
      <c r="D16" s="24">
        <v>254947.26</v>
      </c>
      <c r="E16" s="25">
        <v>362541.95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8">
        <f>SUM(C16:J16)</f>
        <v>617489.21</v>
      </c>
      <c r="O16" s="4"/>
    </row>
    <row r="17" spans="2:17" x14ac:dyDescent="0.25">
      <c r="B17" s="29" t="s">
        <v>26</v>
      </c>
      <c r="C17" s="24">
        <v>0</v>
      </c>
      <c r="D17" s="24">
        <v>0</v>
      </c>
      <c r="E17" s="25">
        <v>61059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8">
        <f>SUM(C17:J17)</f>
        <v>61059</v>
      </c>
      <c r="O17" s="4"/>
    </row>
    <row r="18" spans="2:17" x14ac:dyDescent="0.25">
      <c r="B18" s="29" t="s">
        <v>27</v>
      </c>
      <c r="C18" s="24">
        <v>0</v>
      </c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8">
        <f>SUM(C18:J18)</f>
        <v>0</v>
      </c>
      <c r="O18" s="4"/>
    </row>
    <row r="19" spans="2:17" x14ac:dyDescent="0.25">
      <c r="B19" s="30" t="s">
        <v>28</v>
      </c>
      <c r="C19" s="31">
        <f t="shared" ref="C19:J19" si="1">SUM(C15,C16,-C17,C18)</f>
        <v>0</v>
      </c>
      <c r="D19" s="31">
        <f t="shared" si="1"/>
        <v>1183717.44</v>
      </c>
      <c r="E19" s="32">
        <f t="shared" si="1"/>
        <v>2572544.9500000002</v>
      </c>
      <c r="F19" s="32">
        <f t="shared" si="1"/>
        <v>0</v>
      </c>
      <c r="G19" s="32">
        <f t="shared" si="1"/>
        <v>0</v>
      </c>
      <c r="H19" s="32">
        <f t="shared" si="1"/>
        <v>13394</v>
      </c>
      <c r="I19" s="32">
        <f t="shared" si="1"/>
        <v>0</v>
      </c>
      <c r="J19" s="32">
        <f t="shared" si="1"/>
        <v>0</v>
      </c>
      <c r="K19" s="28">
        <f>SUM(C19:J19)</f>
        <v>3769656.39</v>
      </c>
      <c r="O19" s="4"/>
    </row>
    <row r="20" spans="2:17" x14ac:dyDescent="0.25">
      <c r="B20" s="20" t="s">
        <v>30</v>
      </c>
      <c r="C20" s="33"/>
      <c r="D20" s="33"/>
      <c r="E20" s="34"/>
      <c r="F20" s="34"/>
      <c r="G20" s="34"/>
      <c r="H20" s="34"/>
      <c r="I20" s="34"/>
      <c r="J20" s="34"/>
      <c r="K20" s="35"/>
      <c r="M20" s="39" t="s">
        <v>42</v>
      </c>
      <c r="N20" s="40"/>
      <c r="O20" s="39" t="s">
        <v>43</v>
      </c>
      <c r="P20" s="36"/>
      <c r="Q20" s="36"/>
    </row>
    <row r="21" spans="2:17" x14ac:dyDescent="0.25">
      <c r="B21" s="23" t="s">
        <v>24</v>
      </c>
      <c r="C21" s="24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7">
        <v>0</v>
      </c>
      <c r="K21" s="28">
        <f>SUM(C21:J21)</f>
        <v>0</v>
      </c>
      <c r="M21" s="39"/>
      <c r="N21" s="40"/>
      <c r="O21" s="39"/>
    </row>
    <row r="22" spans="2:17" x14ac:dyDescent="0.25">
      <c r="B22" s="29" t="s">
        <v>25</v>
      </c>
      <c r="C22" s="24">
        <v>0</v>
      </c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7">
        <v>0</v>
      </c>
      <c r="K22" s="28">
        <f>SUM(C22:J22)</f>
        <v>0</v>
      </c>
      <c r="M22" s="42">
        <v>2</v>
      </c>
      <c r="N22" s="40"/>
      <c r="O22" s="43"/>
    </row>
    <row r="23" spans="2:17" x14ac:dyDescent="0.25">
      <c r="B23" s="29" t="s">
        <v>26</v>
      </c>
      <c r="C23" s="24">
        <v>0</v>
      </c>
      <c r="D23" s="24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7">
        <v>0</v>
      </c>
      <c r="K23" s="28">
        <f>SUM(C23:J23)</f>
        <v>0</v>
      </c>
      <c r="M23" s="42">
        <v>0</v>
      </c>
      <c r="N23" s="40"/>
      <c r="O23" s="43"/>
    </row>
    <row r="24" spans="2:17" x14ac:dyDescent="0.25">
      <c r="B24" s="29" t="s">
        <v>27</v>
      </c>
      <c r="C24" s="24">
        <v>0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7">
        <v>0</v>
      </c>
      <c r="K24" s="28">
        <f>SUM(C24:J24)</f>
        <v>0</v>
      </c>
      <c r="M24" s="42">
        <v>2</v>
      </c>
      <c r="N24" s="40"/>
      <c r="O24" s="42">
        <v>3</v>
      </c>
    </row>
    <row r="25" spans="2:17" x14ac:dyDescent="0.25">
      <c r="B25" s="30" t="s">
        <v>28</v>
      </c>
      <c r="C25" s="31">
        <f t="shared" ref="C25:J25" si="2">SUM(C21,C22,-C23,C24)</f>
        <v>0</v>
      </c>
      <c r="D25" s="31">
        <f t="shared" si="2"/>
        <v>0</v>
      </c>
      <c r="E25" s="32">
        <f t="shared" si="2"/>
        <v>0</v>
      </c>
      <c r="F25" s="32">
        <f t="shared" si="2"/>
        <v>0</v>
      </c>
      <c r="G25" s="32">
        <f t="shared" si="2"/>
        <v>0</v>
      </c>
      <c r="H25" s="32">
        <f t="shared" si="2"/>
        <v>0</v>
      </c>
      <c r="I25" s="32">
        <f t="shared" si="2"/>
        <v>0</v>
      </c>
      <c r="J25" s="32">
        <f t="shared" si="2"/>
        <v>0</v>
      </c>
      <c r="K25" s="28">
        <f>SUM(C25:J25)</f>
        <v>0</v>
      </c>
      <c r="M25" s="42">
        <v>0</v>
      </c>
      <c r="N25" s="40"/>
      <c r="O25" s="42">
        <v>6</v>
      </c>
    </row>
    <row r="26" spans="2:17" x14ac:dyDescent="0.25">
      <c r="B26" s="20" t="s">
        <v>31</v>
      </c>
      <c r="C26" s="33"/>
      <c r="D26" s="33"/>
      <c r="E26" s="34"/>
      <c r="F26" s="34"/>
      <c r="G26" s="34"/>
      <c r="H26" s="34"/>
      <c r="I26" s="34"/>
      <c r="J26" s="34"/>
      <c r="K26" s="35"/>
      <c r="M26" s="42">
        <v>0</v>
      </c>
      <c r="N26" s="40"/>
      <c r="O26" s="42">
        <v>4</v>
      </c>
      <c r="P26" s="36"/>
      <c r="Q26" s="36"/>
    </row>
    <row r="27" spans="2:17" x14ac:dyDescent="0.25">
      <c r="B27" s="23" t="s">
        <v>24</v>
      </c>
      <c r="C27" s="24">
        <f>SUM(C9,-C15,-C21)</f>
        <v>28215</v>
      </c>
      <c r="D27" s="24">
        <f t="shared" ref="D27:J27" si="3">SUM(D9,-D15,-D21)</f>
        <v>2758568.82</v>
      </c>
      <c r="E27" s="25">
        <f t="shared" si="3"/>
        <v>845598.93000000017</v>
      </c>
      <c r="F27" s="25">
        <f>SUM(F9,-F15,-F21)</f>
        <v>0</v>
      </c>
      <c r="G27" s="25">
        <f t="shared" si="3"/>
        <v>0</v>
      </c>
      <c r="H27" s="25">
        <f t="shared" si="3"/>
        <v>0</v>
      </c>
      <c r="I27" s="25">
        <f t="shared" si="3"/>
        <v>0</v>
      </c>
      <c r="J27" s="25">
        <f t="shared" si="3"/>
        <v>0</v>
      </c>
      <c r="K27" s="28">
        <f>SUM(C27:J27)</f>
        <v>3632382.75</v>
      </c>
      <c r="M27" s="42">
        <v>0</v>
      </c>
      <c r="N27" s="40"/>
      <c r="O27" s="42">
        <v>8</v>
      </c>
    </row>
    <row r="28" spans="2:17" x14ac:dyDescent="0.25">
      <c r="B28" s="30" t="s">
        <v>28</v>
      </c>
      <c r="C28" s="32">
        <f>SUM(C13,-C19,-C25)</f>
        <v>2957252.72</v>
      </c>
      <c r="D28" s="32">
        <f t="shared" ref="D28:J28" si="4">SUM(D13,-D19,-D25)</f>
        <v>11573755.49</v>
      </c>
      <c r="E28" s="32">
        <f t="shared" si="4"/>
        <v>4005672.84</v>
      </c>
      <c r="F28" s="32">
        <f>SUM(F13,-F19,-F25)</f>
        <v>0</v>
      </c>
      <c r="G28" s="32">
        <f t="shared" si="4"/>
        <v>0</v>
      </c>
      <c r="H28" s="32">
        <f>SUM(H13,-H19,-H25)</f>
        <v>0</v>
      </c>
      <c r="I28" s="32">
        <f t="shared" si="4"/>
        <v>554269.57999999996</v>
      </c>
      <c r="J28" s="32">
        <f t="shared" si="4"/>
        <v>127546.86</v>
      </c>
      <c r="K28" s="46">
        <f>SUM(C28:J28)</f>
        <v>19218497.489999998</v>
      </c>
      <c r="M28" s="42">
        <v>4</v>
      </c>
      <c r="N28" s="40"/>
      <c r="O28" s="42">
        <v>2</v>
      </c>
    </row>
    <row r="29" spans="2:17" x14ac:dyDescent="0.25">
      <c r="C29" s="47"/>
      <c r="D29" s="47"/>
      <c r="E29" s="47"/>
      <c r="F29" s="47"/>
      <c r="G29" s="47"/>
      <c r="H29" s="47"/>
      <c r="I29" s="47"/>
      <c r="J29" s="47"/>
      <c r="M29" s="42">
        <v>4</v>
      </c>
      <c r="N29" s="40"/>
      <c r="O29" s="42">
        <v>1</v>
      </c>
    </row>
    <row r="30" spans="2:17" x14ac:dyDescent="0.25">
      <c r="D30" s="49"/>
      <c r="E30" s="49"/>
      <c r="M30" s="42">
        <v>3</v>
      </c>
      <c r="N30" s="40"/>
      <c r="O30" s="42">
        <v>5</v>
      </c>
    </row>
    <row r="31" spans="2:17" x14ac:dyDescent="0.25">
      <c r="D31" s="49"/>
      <c r="E31" s="49"/>
      <c r="M31" s="42">
        <v>7</v>
      </c>
      <c r="N31" s="40"/>
      <c r="O31" s="42">
        <v>3</v>
      </c>
    </row>
  </sheetData>
  <sheetProtection algorithmName="SHA-512" hashValue="t6fsp3OR0TKYxmk8YkSDQgdZRIkQw/CAYQvrp7nVTKPy+nMgQ2m8Mtr2anOdVp2bh5ujq+z+kS8UAfB6ctmAiA==" saltValue="D4MZ+4oWNSKmbw/pOkHQOw==" spinCount="100000" sheet="1" objects="1" scenarios="1"/>
  <mergeCells count="8">
    <mergeCell ref="O1:O6"/>
    <mergeCell ref="M20:M21"/>
    <mergeCell ref="O20:O21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4154-BC47-4AFE-B024-C21222D95F0F}">
  <sheetPr>
    <pageSetUpPr fitToPage="1"/>
  </sheetPr>
  <dimension ref="A1:O33"/>
  <sheetViews>
    <sheetView workbookViewId="0">
      <selection activeCell="H31" sqref="H31"/>
    </sheetView>
  </sheetViews>
  <sheetFormatPr defaultRowHeight="15" x14ac:dyDescent="0.25"/>
  <cols>
    <col min="1" max="1" width="5.42578125" style="3" customWidth="1"/>
    <col min="2" max="2" width="28.42578125" style="3" customWidth="1"/>
    <col min="3" max="10" width="10.7109375" style="47" customWidth="1"/>
    <col min="11" max="11" width="9.140625" style="47"/>
    <col min="12" max="12" width="5.7109375" style="3" customWidth="1"/>
    <col min="13" max="13" width="2.5703125" style="3" customWidth="1"/>
    <col min="14" max="14" width="1.85546875" style="3" customWidth="1"/>
    <col min="15" max="15" width="2.5703125" style="3" customWidth="1"/>
    <col min="16" max="17" width="3.28515625" style="3" customWidth="1"/>
    <col min="18" max="16384" width="9.140625" style="3"/>
  </cols>
  <sheetData>
    <row r="1" spans="1:15" ht="1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O1" s="5" t="s">
        <v>41</v>
      </c>
    </row>
    <row r="2" spans="1:15" x14ac:dyDescent="0.25">
      <c r="A2" s="1"/>
      <c r="B2" s="6" t="s">
        <v>32</v>
      </c>
      <c r="C2" s="6"/>
      <c r="D2" s="6"/>
      <c r="E2" s="6"/>
      <c r="F2" s="6"/>
      <c r="G2" s="6"/>
      <c r="H2" s="6"/>
      <c r="I2" s="6"/>
      <c r="J2" s="6"/>
      <c r="K2" s="3"/>
      <c r="O2" s="7"/>
    </row>
    <row r="3" spans="1:15" ht="15" customHeight="1" x14ac:dyDescent="0.25">
      <c r="A3" s="1"/>
      <c r="B3" s="8">
        <v>44926</v>
      </c>
      <c r="C3" s="8"/>
      <c r="D3" s="8"/>
      <c r="E3" s="8"/>
      <c r="F3" s="8"/>
      <c r="G3" s="8"/>
      <c r="H3" s="8"/>
      <c r="I3" s="8"/>
      <c r="J3" s="8"/>
      <c r="K3" s="3"/>
      <c r="O3" s="7"/>
    </row>
    <row r="4" spans="1:15" ht="15" customHeight="1" x14ac:dyDescent="0.25">
      <c r="A4" s="1"/>
      <c r="B4" s="50"/>
      <c r="C4" s="51"/>
      <c r="D4" s="51"/>
      <c r="E4" s="51"/>
      <c r="F4" s="51"/>
      <c r="G4" s="51"/>
      <c r="H4" s="51"/>
      <c r="I4" s="51"/>
      <c r="J4" s="51"/>
      <c r="K4" s="3"/>
      <c r="O4" s="7"/>
    </row>
    <row r="5" spans="1:15" ht="15" customHeight="1" x14ac:dyDescent="0.25">
      <c r="A5" s="1"/>
      <c r="B5" s="12" t="s">
        <v>33</v>
      </c>
      <c r="C5" s="13" t="s">
        <v>3</v>
      </c>
      <c r="D5" s="13"/>
      <c r="E5" s="13"/>
      <c r="F5" s="13"/>
      <c r="G5" s="13"/>
      <c r="H5" s="13"/>
      <c r="I5" s="13"/>
      <c r="J5" s="13"/>
      <c r="K5" s="13"/>
      <c r="O5" s="7"/>
    </row>
    <row r="6" spans="1:15" ht="60" x14ac:dyDescent="0.25">
      <c r="A6" s="1"/>
      <c r="B6" s="14"/>
      <c r="C6" s="15" t="s">
        <v>34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40</v>
      </c>
      <c r="J6" s="16" t="s">
        <v>12</v>
      </c>
      <c r="K6" s="3"/>
      <c r="O6" s="7"/>
    </row>
    <row r="7" spans="1:15" ht="22.5" customHeight="1" x14ac:dyDescent="0.25">
      <c r="A7" s="1"/>
      <c r="B7" s="17" t="s">
        <v>13</v>
      </c>
      <c r="C7" s="18" t="s">
        <v>14</v>
      </c>
      <c r="D7" s="18" t="s">
        <v>15</v>
      </c>
      <c r="E7" s="18" t="s">
        <v>16</v>
      </c>
      <c r="F7" s="18" t="s">
        <v>17</v>
      </c>
      <c r="G7" s="18" t="s">
        <v>18</v>
      </c>
      <c r="H7" s="18" t="s">
        <v>19</v>
      </c>
      <c r="I7" s="18" t="s">
        <v>20</v>
      </c>
      <c r="J7" s="19" t="s">
        <v>21</v>
      </c>
      <c r="K7" s="3"/>
      <c r="O7" s="4"/>
    </row>
    <row r="8" spans="1:15" ht="15" customHeight="1" x14ac:dyDescent="0.25">
      <c r="A8" s="1"/>
      <c r="B8" s="20" t="s">
        <v>23</v>
      </c>
      <c r="C8" s="21"/>
      <c r="D8" s="21"/>
      <c r="E8" s="21"/>
      <c r="F8" s="21"/>
      <c r="G8" s="21"/>
      <c r="H8" s="21"/>
      <c r="I8" s="21"/>
      <c r="J8" s="21"/>
      <c r="K8" s="3"/>
      <c r="O8" s="4"/>
    </row>
    <row r="9" spans="1:15" ht="15" customHeight="1" x14ac:dyDescent="0.25">
      <c r="A9" s="1"/>
      <c r="B9" s="23" t="s">
        <v>24</v>
      </c>
      <c r="C9" s="52">
        <v>0</v>
      </c>
      <c r="D9" s="52">
        <v>102737</v>
      </c>
      <c r="E9" s="52">
        <v>0</v>
      </c>
      <c r="F9" s="52">
        <v>0</v>
      </c>
      <c r="G9" s="52">
        <v>0</v>
      </c>
      <c r="H9" s="52">
        <v>172903</v>
      </c>
      <c r="I9" s="52">
        <v>0</v>
      </c>
      <c r="J9" s="53">
        <f>SUM(C9:I9)</f>
        <v>275640</v>
      </c>
      <c r="K9" s="3"/>
      <c r="O9" s="4"/>
    </row>
    <row r="10" spans="1:15" ht="15" customHeight="1" x14ac:dyDescent="0.25">
      <c r="A10" s="1"/>
      <c r="B10" s="29" t="s">
        <v>25</v>
      </c>
      <c r="C10" s="52">
        <v>0</v>
      </c>
      <c r="D10" s="52">
        <v>359717</v>
      </c>
      <c r="E10" s="52">
        <v>0</v>
      </c>
      <c r="F10" s="52">
        <v>0</v>
      </c>
      <c r="G10" s="52">
        <v>0</v>
      </c>
      <c r="H10" s="52">
        <v>186814</v>
      </c>
      <c r="I10" s="52">
        <v>0</v>
      </c>
      <c r="J10" s="53">
        <f t="shared" ref="J10:J19" si="0">SUM(C10:I10)</f>
        <v>546531</v>
      </c>
      <c r="K10" s="3"/>
      <c r="O10" s="4"/>
    </row>
    <row r="11" spans="1:15" ht="15" customHeight="1" x14ac:dyDescent="0.25">
      <c r="A11" s="1"/>
      <c r="B11" s="29" t="s">
        <v>26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359717</v>
      </c>
      <c r="I11" s="52">
        <v>0</v>
      </c>
      <c r="J11" s="53">
        <f t="shared" si="0"/>
        <v>359717</v>
      </c>
      <c r="K11" s="3"/>
      <c r="O11" s="4"/>
    </row>
    <row r="12" spans="1:15" ht="15" customHeight="1" x14ac:dyDescent="0.25">
      <c r="A12" s="1"/>
      <c r="B12" s="29" t="s">
        <v>27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f t="shared" si="0"/>
        <v>0</v>
      </c>
      <c r="K12" s="3"/>
      <c r="O12" s="4"/>
    </row>
    <row r="13" spans="1:15" ht="15" customHeight="1" x14ac:dyDescent="0.25">
      <c r="A13" s="1"/>
      <c r="B13" s="30" t="s">
        <v>28</v>
      </c>
      <c r="C13" s="54">
        <f>SUM(C9,C10,-C11,C12)</f>
        <v>0</v>
      </c>
      <c r="D13" s="54">
        <f t="shared" ref="D13:I13" si="1">SUM(D9,D10,-D11,D12)</f>
        <v>462454</v>
      </c>
      <c r="E13" s="54">
        <f t="shared" si="1"/>
        <v>0</v>
      </c>
      <c r="F13" s="54">
        <f t="shared" si="1"/>
        <v>0</v>
      </c>
      <c r="G13" s="54">
        <f t="shared" si="1"/>
        <v>0</v>
      </c>
      <c r="H13" s="54">
        <f t="shared" si="1"/>
        <v>0</v>
      </c>
      <c r="I13" s="54">
        <f t="shared" si="1"/>
        <v>0</v>
      </c>
      <c r="J13" s="55">
        <f t="shared" si="0"/>
        <v>462454</v>
      </c>
      <c r="K13" s="3"/>
      <c r="O13" s="4"/>
    </row>
    <row r="14" spans="1:15" s="36" customFormat="1" ht="15" customHeight="1" x14ac:dyDescent="0.25">
      <c r="A14" s="1"/>
      <c r="B14" s="20" t="s">
        <v>29</v>
      </c>
      <c r="C14" s="21"/>
      <c r="D14" s="21"/>
      <c r="E14" s="21"/>
      <c r="F14" s="21"/>
      <c r="G14" s="21"/>
      <c r="H14" s="21"/>
      <c r="I14" s="21"/>
      <c r="J14" s="21"/>
      <c r="K14" s="3"/>
      <c r="O14" s="37"/>
    </row>
    <row r="15" spans="1:15" ht="15" customHeight="1" x14ac:dyDescent="0.25">
      <c r="A15" s="1"/>
      <c r="B15" s="23" t="s">
        <v>24</v>
      </c>
      <c r="C15" s="52">
        <v>0</v>
      </c>
      <c r="D15" s="52">
        <v>102736.67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3">
        <f t="shared" si="0"/>
        <v>102736.67</v>
      </c>
      <c r="K15" s="3"/>
      <c r="O15" s="4"/>
    </row>
    <row r="16" spans="1:15" ht="15" customHeight="1" x14ac:dyDescent="0.25">
      <c r="A16" s="1"/>
      <c r="B16" s="29" t="s">
        <v>25</v>
      </c>
      <c r="C16" s="52">
        <v>0</v>
      </c>
      <c r="D16" s="52">
        <v>33783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3">
        <f t="shared" si="0"/>
        <v>33783</v>
      </c>
      <c r="K16" s="3"/>
      <c r="O16" s="4"/>
    </row>
    <row r="17" spans="1:15" ht="15" customHeight="1" x14ac:dyDescent="0.25">
      <c r="A17" s="1"/>
      <c r="B17" s="29" t="s">
        <v>26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3">
        <f t="shared" si="0"/>
        <v>0</v>
      </c>
      <c r="K17" s="3"/>
      <c r="O17" s="4"/>
    </row>
    <row r="18" spans="1:15" ht="15" customHeight="1" x14ac:dyDescent="0.25">
      <c r="A18" s="1"/>
      <c r="B18" s="29" t="s">
        <v>27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3">
        <f t="shared" si="0"/>
        <v>0</v>
      </c>
      <c r="K18" s="3"/>
      <c r="O18" s="4"/>
    </row>
    <row r="19" spans="1:15" ht="15" customHeight="1" x14ac:dyDescent="0.25">
      <c r="A19" s="1"/>
      <c r="B19" s="30" t="s">
        <v>28</v>
      </c>
      <c r="C19" s="54">
        <f t="shared" ref="C19:I19" si="2">SUM(C15,C16,-C17,C18)</f>
        <v>0</v>
      </c>
      <c r="D19" s="54">
        <f t="shared" si="2"/>
        <v>136519.66999999998</v>
      </c>
      <c r="E19" s="54">
        <f t="shared" si="2"/>
        <v>0</v>
      </c>
      <c r="F19" s="54">
        <f t="shared" si="2"/>
        <v>0</v>
      </c>
      <c r="G19" s="54">
        <f t="shared" si="2"/>
        <v>0</v>
      </c>
      <c r="H19" s="54">
        <f t="shared" si="2"/>
        <v>0</v>
      </c>
      <c r="I19" s="54">
        <f t="shared" si="2"/>
        <v>0</v>
      </c>
      <c r="J19" s="55">
        <f t="shared" si="0"/>
        <v>136519.66999999998</v>
      </c>
      <c r="K19" s="3"/>
      <c r="O19" s="4"/>
    </row>
    <row r="20" spans="1:15" s="36" customFormat="1" ht="15" customHeight="1" x14ac:dyDescent="0.25">
      <c r="A20" s="1"/>
      <c r="B20" s="20" t="s">
        <v>30</v>
      </c>
      <c r="C20" s="21"/>
      <c r="D20" s="21"/>
      <c r="E20" s="21"/>
      <c r="F20" s="21"/>
      <c r="G20" s="21"/>
      <c r="H20" s="21"/>
      <c r="I20" s="21"/>
      <c r="J20" s="21"/>
      <c r="K20" s="3"/>
      <c r="M20" s="39" t="s">
        <v>42</v>
      </c>
      <c r="N20" s="40"/>
      <c r="O20" s="39" t="s">
        <v>43</v>
      </c>
    </row>
    <row r="21" spans="1:15" ht="15" customHeight="1" x14ac:dyDescent="0.25">
      <c r="A21" s="1"/>
      <c r="B21" s="23" t="s">
        <v>24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3">
        <f t="shared" ref="J21:J25" si="3">SUM(C21:I21)</f>
        <v>0</v>
      </c>
      <c r="K21" s="3"/>
      <c r="M21" s="39"/>
      <c r="N21" s="40"/>
      <c r="O21" s="39"/>
    </row>
    <row r="22" spans="1:15" ht="15" customHeight="1" x14ac:dyDescent="0.25">
      <c r="A22" s="1"/>
      <c r="B22" s="29" t="s">
        <v>25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f t="shared" si="3"/>
        <v>0</v>
      </c>
      <c r="K22" s="3"/>
      <c r="M22" s="42">
        <v>2</v>
      </c>
      <c r="N22" s="40"/>
      <c r="O22" s="43"/>
    </row>
    <row r="23" spans="1:15" ht="15" customHeight="1" x14ac:dyDescent="0.25">
      <c r="A23" s="1"/>
      <c r="B23" s="29" t="s">
        <v>26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3">
        <f t="shared" si="3"/>
        <v>0</v>
      </c>
      <c r="K23" s="3"/>
      <c r="M23" s="42">
        <v>0</v>
      </c>
      <c r="N23" s="40"/>
      <c r="O23" s="43"/>
    </row>
    <row r="24" spans="1:15" ht="15" customHeight="1" x14ac:dyDescent="0.25">
      <c r="A24" s="1"/>
      <c r="B24" s="29" t="s">
        <v>27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3">
        <f t="shared" si="3"/>
        <v>0</v>
      </c>
      <c r="K24" s="3"/>
      <c r="M24" s="42">
        <v>2</v>
      </c>
      <c r="N24" s="40"/>
      <c r="O24" s="42">
        <v>3</v>
      </c>
    </row>
    <row r="25" spans="1:15" ht="15" customHeight="1" x14ac:dyDescent="0.25">
      <c r="A25" s="1"/>
      <c r="B25" s="30" t="s">
        <v>28</v>
      </c>
      <c r="C25" s="54">
        <f t="shared" ref="C25:I25" si="4">SUM(C21,C22,-C23,C24)</f>
        <v>0</v>
      </c>
      <c r="D25" s="54">
        <f t="shared" si="4"/>
        <v>0</v>
      </c>
      <c r="E25" s="54">
        <f>SUM(E21,E22,-E23,E24)</f>
        <v>0</v>
      </c>
      <c r="F25" s="54">
        <f t="shared" si="4"/>
        <v>0</v>
      </c>
      <c r="G25" s="54">
        <f t="shared" si="4"/>
        <v>0</v>
      </c>
      <c r="H25" s="54">
        <f t="shared" si="4"/>
        <v>0</v>
      </c>
      <c r="I25" s="54">
        <f t="shared" si="4"/>
        <v>0</v>
      </c>
      <c r="J25" s="55">
        <f t="shared" si="3"/>
        <v>0</v>
      </c>
      <c r="K25" s="3"/>
      <c r="M25" s="42">
        <v>0</v>
      </c>
      <c r="N25" s="40"/>
      <c r="O25" s="42">
        <v>6</v>
      </c>
    </row>
    <row r="26" spans="1:15" s="36" customFormat="1" ht="15" customHeight="1" x14ac:dyDescent="0.25">
      <c r="A26" s="1"/>
      <c r="B26" s="20" t="s">
        <v>31</v>
      </c>
      <c r="C26" s="21"/>
      <c r="D26" s="21"/>
      <c r="E26" s="21"/>
      <c r="F26" s="21"/>
      <c r="G26" s="21"/>
      <c r="H26" s="21"/>
      <c r="I26" s="21"/>
      <c r="J26" s="21"/>
      <c r="K26" s="3"/>
      <c r="M26" s="42">
        <v>0</v>
      </c>
      <c r="N26" s="40"/>
      <c r="O26" s="42">
        <v>4</v>
      </c>
    </row>
    <row r="27" spans="1:15" ht="15" customHeight="1" x14ac:dyDescent="0.25">
      <c r="A27" s="1"/>
      <c r="B27" s="23" t="s">
        <v>24</v>
      </c>
      <c r="C27" s="52">
        <f t="shared" ref="C27:I27" si="5">SUM(C9,-C15,-C21)</f>
        <v>0</v>
      </c>
      <c r="D27" s="52">
        <f t="shared" si="5"/>
        <v>0.33000000000174623</v>
      </c>
      <c r="E27" s="52">
        <f t="shared" si="5"/>
        <v>0</v>
      </c>
      <c r="F27" s="52">
        <f t="shared" si="5"/>
        <v>0</v>
      </c>
      <c r="G27" s="52">
        <f t="shared" si="5"/>
        <v>0</v>
      </c>
      <c r="H27" s="52">
        <f t="shared" si="5"/>
        <v>172903</v>
      </c>
      <c r="I27" s="52">
        <f t="shared" si="5"/>
        <v>0</v>
      </c>
      <c r="J27" s="53">
        <f>SUM(C27:I27)</f>
        <v>172903.33000000002</v>
      </c>
      <c r="K27" s="3"/>
      <c r="M27" s="42">
        <v>0</v>
      </c>
      <c r="N27" s="40"/>
      <c r="O27" s="42">
        <v>8</v>
      </c>
    </row>
    <row r="28" spans="1:15" ht="15" customHeight="1" x14ac:dyDescent="0.25">
      <c r="A28" s="1"/>
      <c r="B28" s="30" t="s">
        <v>28</v>
      </c>
      <c r="C28" s="54">
        <f t="shared" ref="C28:I28" si="6">SUM(C13,-C19,-C25)</f>
        <v>0</v>
      </c>
      <c r="D28" s="54">
        <f t="shared" si="6"/>
        <v>325934.33</v>
      </c>
      <c r="E28" s="54">
        <f t="shared" si="6"/>
        <v>0</v>
      </c>
      <c r="F28" s="54">
        <f t="shared" si="6"/>
        <v>0</v>
      </c>
      <c r="G28" s="54">
        <f t="shared" si="6"/>
        <v>0</v>
      </c>
      <c r="H28" s="54">
        <f t="shared" si="6"/>
        <v>0</v>
      </c>
      <c r="I28" s="54">
        <f t="shared" si="6"/>
        <v>0</v>
      </c>
      <c r="J28" s="55">
        <f>SUM(C28:I28)</f>
        <v>325934.33</v>
      </c>
      <c r="K28" s="3"/>
      <c r="M28" s="42">
        <v>4</v>
      </c>
      <c r="N28" s="40"/>
      <c r="O28" s="42">
        <v>2</v>
      </c>
    </row>
    <row r="29" spans="1:15" ht="15" customHeight="1" x14ac:dyDescent="0.25">
      <c r="A29" s="1"/>
      <c r="K29" s="3"/>
      <c r="M29" s="42">
        <v>4</v>
      </c>
      <c r="N29" s="40"/>
      <c r="O29" s="42">
        <v>1</v>
      </c>
    </row>
    <row r="30" spans="1:15" ht="15" customHeight="1" x14ac:dyDescent="0.25">
      <c r="A30" s="1"/>
      <c r="B30" s="58"/>
      <c r="K30" s="3"/>
      <c r="M30" s="42">
        <v>3</v>
      </c>
      <c r="N30" s="40"/>
      <c r="O30" s="42">
        <v>5</v>
      </c>
    </row>
    <row r="31" spans="1:15" ht="15" customHeight="1" x14ac:dyDescent="0.25">
      <c r="A31" s="1"/>
      <c r="M31" s="42">
        <v>7</v>
      </c>
      <c r="N31" s="40"/>
      <c r="O31" s="42">
        <v>3</v>
      </c>
    </row>
    <row r="32" spans="1:15" ht="15" customHeight="1" x14ac:dyDescent="0.25">
      <c r="A32" s="1"/>
    </row>
    <row r="33" spans="1:1" x14ac:dyDescent="0.25">
      <c r="A33" s="1"/>
    </row>
  </sheetData>
  <sheetProtection algorithmName="SHA-512" hashValue="t7niQGf/xdAQF9Kf4PscbKYReHxe8G6djycvQiq3iPRitjc9hU29euvjWfxNhwvXDNy7ySwjCNOH+Z5s2V/PBg==" saltValue="43G10OymAtmcRDI/QvF74g==" spinCount="100000" sheet="1" objects="1" scenarios="1"/>
  <mergeCells count="9">
    <mergeCell ref="C5:K5"/>
    <mergeCell ref="A1:A33"/>
    <mergeCell ref="O1:O6"/>
    <mergeCell ref="B2:J2"/>
    <mergeCell ref="B3:J3"/>
    <mergeCell ref="B5:B6"/>
    <mergeCell ref="M20:M21"/>
    <mergeCell ref="O20:O21"/>
    <mergeCell ref="B1:K1"/>
  </mergeCells>
  <pageMargins left="0.7" right="0.7" top="0.75" bottom="0.75" header="0.3" footer="0.3"/>
  <pageSetup paperSize="9" scale="9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A9F4-5ABE-462B-AF58-75671D5E38CA}">
  <sheetPr>
    <pageSetUpPr fitToPage="1"/>
  </sheetPr>
  <dimension ref="B1:P31"/>
  <sheetViews>
    <sheetView workbookViewId="0">
      <selection activeCell="F31" sqref="F31"/>
    </sheetView>
  </sheetViews>
  <sheetFormatPr defaultRowHeight="15" x14ac:dyDescent="0.25"/>
  <cols>
    <col min="1" max="1" width="4.7109375" style="3" customWidth="1"/>
    <col min="2" max="2" width="25.28515625" style="3" customWidth="1"/>
    <col min="3" max="3" width="11" style="3" customWidth="1"/>
    <col min="4" max="4" width="9.140625" style="3"/>
    <col min="5" max="5" width="10.85546875" style="3" customWidth="1"/>
    <col min="6" max="6" width="10.140625" style="3" customWidth="1"/>
    <col min="7" max="7" width="12.5703125" style="3" customWidth="1"/>
    <col min="8" max="8" width="11.42578125" style="3" customWidth="1"/>
    <col min="9" max="9" width="16.28515625" style="3" customWidth="1"/>
    <col min="10" max="10" width="16" style="3" customWidth="1"/>
    <col min="11" max="11" width="5.7109375" style="3" customWidth="1"/>
    <col min="12" max="12" width="2.5703125" style="3" customWidth="1"/>
    <col min="13" max="13" width="1.85546875" style="3" customWidth="1"/>
    <col min="14" max="14" width="2.5703125" style="3" customWidth="1"/>
    <col min="15" max="16" width="3.28515625" style="3" customWidth="1"/>
    <col min="17" max="16384" width="9.140625" style="3"/>
  </cols>
  <sheetData>
    <row r="1" spans="2:16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N1" s="5" t="s">
        <v>41</v>
      </c>
    </row>
    <row r="2" spans="2:16" x14ac:dyDescent="0.25">
      <c r="B2" s="6" t="s">
        <v>32</v>
      </c>
      <c r="C2" s="6"/>
      <c r="D2" s="6"/>
      <c r="E2" s="6"/>
      <c r="F2" s="6"/>
      <c r="G2" s="6"/>
      <c r="H2" s="6"/>
      <c r="I2" s="6"/>
      <c r="J2" s="6"/>
      <c r="N2" s="7"/>
    </row>
    <row r="3" spans="2:16" x14ac:dyDescent="0.25">
      <c r="B3" s="8">
        <v>44561</v>
      </c>
      <c r="C3" s="8"/>
      <c r="D3" s="8"/>
      <c r="E3" s="8"/>
      <c r="F3" s="8"/>
      <c r="G3" s="8"/>
      <c r="H3" s="8"/>
      <c r="I3" s="8"/>
      <c r="J3" s="8"/>
      <c r="N3" s="7"/>
    </row>
    <row r="4" spans="2:16" x14ac:dyDescent="0.25">
      <c r="B4" s="50"/>
      <c r="C4" s="51"/>
      <c r="D4" s="51"/>
      <c r="E4" s="51"/>
      <c r="F4" s="51"/>
      <c r="G4" s="51"/>
      <c r="H4" s="51"/>
      <c r="I4" s="51"/>
      <c r="J4" s="51"/>
      <c r="N4" s="7"/>
    </row>
    <row r="5" spans="2:16" x14ac:dyDescent="0.25">
      <c r="B5" s="12" t="s">
        <v>33</v>
      </c>
      <c r="C5" s="13" t="s">
        <v>44</v>
      </c>
      <c r="D5" s="13"/>
      <c r="E5" s="13"/>
      <c r="F5" s="13"/>
      <c r="G5" s="13"/>
      <c r="H5" s="13"/>
      <c r="I5" s="13"/>
      <c r="J5" s="13"/>
      <c r="N5" s="7"/>
    </row>
    <row r="6" spans="2:16" ht="48" x14ac:dyDescent="0.25">
      <c r="B6" s="14"/>
      <c r="C6" s="15" t="s">
        <v>34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40</v>
      </c>
      <c r="J6" s="16" t="s">
        <v>12</v>
      </c>
      <c r="N6" s="7"/>
    </row>
    <row r="7" spans="2:16" x14ac:dyDescent="0.25">
      <c r="B7" s="17" t="s">
        <v>13</v>
      </c>
      <c r="C7" s="18" t="s">
        <v>14</v>
      </c>
      <c r="D7" s="18" t="s">
        <v>15</v>
      </c>
      <c r="E7" s="18" t="s">
        <v>16</v>
      </c>
      <c r="F7" s="18" t="s">
        <v>17</v>
      </c>
      <c r="G7" s="18" t="s">
        <v>18</v>
      </c>
      <c r="H7" s="18" t="s">
        <v>19</v>
      </c>
      <c r="I7" s="18" t="s">
        <v>20</v>
      </c>
      <c r="J7" s="19" t="s">
        <v>21</v>
      </c>
      <c r="N7" s="4"/>
    </row>
    <row r="8" spans="2:16" x14ac:dyDescent="0.25">
      <c r="B8" s="20" t="s">
        <v>23</v>
      </c>
      <c r="C8" s="21"/>
      <c r="D8" s="21"/>
      <c r="E8" s="21"/>
      <c r="F8" s="21"/>
      <c r="G8" s="21"/>
      <c r="H8" s="21"/>
      <c r="I8" s="21"/>
      <c r="J8" s="21"/>
      <c r="N8" s="4"/>
    </row>
    <row r="9" spans="2:16" x14ac:dyDescent="0.25">
      <c r="B9" s="23" t="s">
        <v>24</v>
      </c>
      <c r="C9" s="52">
        <v>0</v>
      </c>
      <c r="D9" s="52">
        <v>102736.67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3">
        <f>SUM(C9:I9)</f>
        <v>102736.67</v>
      </c>
      <c r="N9" s="4"/>
    </row>
    <row r="10" spans="2:16" x14ac:dyDescent="0.25">
      <c r="B10" s="29" t="s">
        <v>25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172903</v>
      </c>
      <c r="I10" s="52">
        <v>75000</v>
      </c>
      <c r="J10" s="53">
        <f t="shared" ref="J10:J19" si="0">SUM(C10:I10)</f>
        <v>247903</v>
      </c>
      <c r="N10" s="4"/>
    </row>
    <row r="11" spans="2:16" x14ac:dyDescent="0.25">
      <c r="B11" s="29" t="s">
        <v>26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3">
        <f t="shared" si="0"/>
        <v>0</v>
      </c>
      <c r="N11" s="4"/>
    </row>
    <row r="12" spans="2:16" x14ac:dyDescent="0.25">
      <c r="B12" s="29" t="s">
        <v>27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f t="shared" si="0"/>
        <v>0</v>
      </c>
      <c r="N12" s="4"/>
    </row>
    <row r="13" spans="2:16" x14ac:dyDescent="0.25">
      <c r="B13" s="30" t="s">
        <v>28</v>
      </c>
      <c r="C13" s="54">
        <f>SUM(C9,C10,-C11,C12)</f>
        <v>0</v>
      </c>
      <c r="D13" s="54">
        <f t="shared" ref="D13:I13" si="1">SUM(D9,D10,-D11,D12)</f>
        <v>102736.67</v>
      </c>
      <c r="E13" s="54">
        <f t="shared" si="1"/>
        <v>0</v>
      </c>
      <c r="F13" s="54">
        <f t="shared" si="1"/>
        <v>0</v>
      </c>
      <c r="G13" s="54">
        <f t="shared" si="1"/>
        <v>0</v>
      </c>
      <c r="H13" s="54">
        <f t="shared" si="1"/>
        <v>172903</v>
      </c>
      <c r="I13" s="54">
        <f t="shared" si="1"/>
        <v>75000</v>
      </c>
      <c r="J13" s="55">
        <f t="shared" si="0"/>
        <v>350639.67</v>
      </c>
      <c r="N13" s="4"/>
    </row>
    <row r="14" spans="2:16" x14ac:dyDescent="0.25">
      <c r="B14" s="20" t="s">
        <v>29</v>
      </c>
      <c r="C14" s="21"/>
      <c r="D14" s="21"/>
      <c r="E14" s="21"/>
      <c r="F14" s="21"/>
      <c r="G14" s="21"/>
      <c r="H14" s="21"/>
      <c r="I14" s="21"/>
      <c r="J14" s="21"/>
      <c r="L14" s="36"/>
      <c r="M14" s="36"/>
      <c r="N14" s="37"/>
      <c r="O14" s="36"/>
      <c r="P14" s="36"/>
    </row>
    <row r="15" spans="2:16" x14ac:dyDescent="0.25">
      <c r="B15" s="23" t="s">
        <v>24</v>
      </c>
      <c r="C15" s="52">
        <v>0</v>
      </c>
      <c r="D15" s="52">
        <v>101137.66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3">
        <f t="shared" si="0"/>
        <v>101137.66</v>
      </c>
      <c r="N15" s="4"/>
    </row>
    <row r="16" spans="2:16" x14ac:dyDescent="0.25">
      <c r="B16" s="29" t="s">
        <v>25</v>
      </c>
      <c r="C16" s="52">
        <v>0</v>
      </c>
      <c r="D16" s="52">
        <v>1599.01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3">
        <f t="shared" si="0"/>
        <v>1599.01</v>
      </c>
      <c r="N16" s="4"/>
    </row>
    <row r="17" spans="2:16" x14ac:dyDescent="0.25">
      <c r="B17" s="29" t="s">
        <v>26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3">
        <f t="shared" si="0"/>
        <v>0</v>
      </c>
      <c r="N17" s="4"/>
    </row>
    <row r="18" spans="2:16" x14ac:dyDescent="0.25">
      <c r="B18" s="29" t="s">
        <v>27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3">
        <f t="shared" si="0"/>
        <v>0</v>
      </c>
      <c r="N18" s="4"/>
    </row>
    <row r="19" spans="2:16" x14ac:dyDescent="0.25">
      <c r="B19" s="30" t="s">
        <v>28</v>
      </c>
      <c r="C19" s="54">
        <f t="shared" ref="C19:I19" si="2">SUM(C15,C16,-C17,C18)</f>
        <v>0</v>
      </c>
      <c r="D19" s="54">
        <f t="shared" si="2"/>
        <v>102736.67</v>
      </c>
      <c r="E19" s="54">
        <f t="shared" si="2"/>
        <v>0</v>
      </c>
      <c r="F19" s="54">
        <f t="shared" si="2"/>
        <v>0</v>
      </c>
      <c r="G19" s="54">
        <f t="shared" si="2"/>
        <v>0</v>
      </c>
      <c r="H19" s="54">
        <f t="shared" si="2"/>
        <v>0</v>
      </c>
      <c r="I19" s="54">
        <f t="shared" si="2"/>
        <v>0</v>
      </c>
      <c r="J19" s="55">
        <f t="shared" si="0"/>
        <v>102736.67</v>
      </c>
      <c r="N19" s="4"/>
    </row>
    <row r="20" spans="2:16" x14ac:dyDescent="0.25">
      <c r="B20" s="20" t="s">
        <v>30</v>
      </c>
      <c r="C20" s="21"/>
      <c r="D20" s="21"/>
      <c r="E20" s="21"/>
      <c r="F20" s="21"/>
      <c r="G20" s="21"/>
      <c r="H20" s="21"/>
      <c r="I20" s="21"/>
      <c r="J20" s="21"/>
      <c r="L20" s="39" t="s">
        <v>42</v>
      </c>
      <c r="M20" s="40"/>
      <c r="N20" s="39" t="s">
        <v>43</v>
      </c>
      <c r="O20" s="36"/>
      <c r="P20" s="36"/>
    </row>
    <row r="21" spans="2:16" x14ac:dyDescent="0.25">
      <c r="B21" s="23" t="s">
        <v>24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3">
        <f t="shared" ref="J21:J25" si="3">SUM(C21:I21)</f>
        <v>0</v>
      </c>
      <c r="L21" s="39"/>
      <c r="M21" s="40"/>
      <c r="N21" s="39"/>
    </row>
    <row r="22" spans="2:16" x14ac:dyDescent="0.25">
      <c r="B22" s="29" t="s">
        <v>25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f t="shared" si="3"/>
        <v>0</v>
      </c>
      <c r="L22" s="42">
        <v>2</v>
      </c>
      <c r="M22" s="40"/>
      <c r="N22" s="43"/>
    </row>
    <row r="23" spans="2:16" x14ac:dyDescent="0.25">
      <c r="B23" s="29" t="s">
        <v>26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3">
        <f t="shared" si="3"/>
        <v>0</v>
      </c>
      <c r="L23" s="42">
        <v>0</v>
      </c>
      <c r="M23" s="40"/>
      <c r="N23" s="43"/>
    </row>
    <row r="24" spans="2:16" x14ac:dyDescent="0.25">
      <c r="B24" s="29" t="s">
        <v>27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3">
        <f t="shared" si="3"/>
        <v>0</v>
      </c>
      <c r="L24" s="42">
        <v>2</v>
      </c>
      <c r="M24" s="40"/>
      <c r="N24" s="42">
        <v>3</v>
      </c>
    </row>
    <row r="25" spans="2:16" x14ac:dyDescent="0.25">
      <c r="B25" s="30" t="s">
        <v>28</v>
      </c>
      <c r="C25" s="54">
        <f t="shared" ref="C25:I25" si="4">SUM(C21,C22,-C23,C24)</f>
        <v>0</v>
      </c>
      <c r="D25" s="54">
        <f t="shared" si="4"/>
        <v>0</v>
      </c>
      <c r="E25" s="54">
        <f>SUM(E21,E22,-E23,E24)</f>
        <v>0</v>
      </c>
      <c r="F25" s="54">
        <f t="shared" si="4"/>
        <v>0</v>
      </c>
      <c r="G25" s="54">
        <f t="shared" si="4"/>
        <v>0</v>
      </c>
      <c r="H25" s="54">
        <f t="shared" si="4"/>
        <v>0</v>
      </c>
      <c r="I25" s="54">
        <f t="shared" si="4"/>
        <v>0</v>
      </c>
      <c r="J25" s="55">
        <f t="shared" si="3"/>
        <v>0</v>
      </c>
      <c r="L25" s="42">
        <v>0</v>
      </c>
      <c r="M25" s="40"/>
      <c r="N25" s="42">
        <v>6</v>
      </c>
    </row>
    <row r="26" spans="2:16" x14ac:dyDescent="0.25">
      <c r="B26" s="20" t="s">
        <v>31</v>
      </c>
      <c r="C26" s="21"/>
      <c r="D26" s="21"/>
      <c r="E26" s="21"/>
      <c r="F26" s="21"/>
      <c r="G26" s="21"/>
      <c r="H26" s="21"/>
      <c r="I26" s="21"/>
      <c r="J26" s="21"/>
      <c r="L26" s="42">
        <v>0</v>
      </c>
      <c r="M26" s="40"/>
      <c r="N26" s="42">
        <v>4</v>
      </c>
      <c r="O26" s="36"/>
      <c r="P26" s="36"/>
    </row>
    <row r="27" spans="2:16" x14ac:dyDescent="0.25">
      <c r="B27" s="23" t="s">
        <v>24</v>
      </c>
      <c r="C27" s="52">
        <f t="shared" ref="C27:I27" si="5">SUM(C9,-C15,-C21)</f>
        <v>0</v>
      </c>
      <c r="D27" s="52">
        <f t="shared" si="5"/>
        <v>1599.0099999999948</v>
      </c>
      <c r="E27" s="52">
        <f t="shared" si="5"/>
        <v>0</v>
      </c>
      <c r="F27" s="52">
        <f t="shared" si="5"/>
        <v>0</v>
      </c>
      <c r="G27" s="52">
        <f t="shared" si="5"/>
        <v>0</v>
      </c>
      <c r="H27" s="52">
        <f t="shared" si="5"/>
        <v>0</v>
      </c>
      <c r="I27" s="52">
        <f t="shared" si="5"/>
        <v>0</v>
      </c>
      <c r="J27" s="53">
        <f>SUM(C27:I27)</f>
        <v>1599.0099999999948</v>
      </c>
      <c r="L27" s="42">
        <v>0</v>
      </c>
      <c r="M27" s="40"/>
      <c r="N27" s="42">
        <v>8</v>
      </c>
    </row>
    <row r="28" spans="2:16" x14ac:dyDescent="0.25">
      <c r="B28" s="30" t="s">
        <v>28</v>
      </c>
      <c r="C28" s="56">
        <f t="shared" ref="C28:I28" si="6">SUM(C13,-C19,-C25)</f>
        <v>0</v>
      </c>
      <c r="D28" s="56">
        <f t="shared" si="6"/>
        <v>0</v>
      </c>
      <c r="E28" s="56">
        <f t="shared" si="6"/>
        <v>0</v>
      </c>
      <c r="F28" s="56">
        <f t="shared" si="6"/>
        <v>0</v>
      </c>
      <c r="G28" s="56">
        <f t="shared" si="6"/>
        <v>0</v>
      </c>
      <c r="H28" s="56">
        <f t="shared" si="6"/>
        <v>172903</v>
      </c>
      <c r="I28" s="56">
        <f t="shared" si="6"/>
        <v>75000</v>
      </c>
      <c r="J28" s="57">
        <f>SUM(C28:I28)</f>
        <v>247903</v>
      </c>
      <c r="L28" s="42">
        <v>4</v>
      </c>
      <c r="M28" s="40"/>
      <c r="N28" s="42">
        <v>2</v>
      </c>
    </row>
    <row r="29" spans="2:16" x14ac:dyDescent="0.25">
      <c r="L29" s="42">
        <v>4</v>
      </c>
      <c r="M29" s="40"/>
      <c r="N29" s="42">
        <v>1</v>
      </c>
    </row>
    <row r="30" spans="2:16" x14ac:dyDescent="0.25">
      <c r="L30" s="42">
        <v>3</v>
      </c>
      <c r="M30" s="40"/>
      <c r="N30" s="42">
        <v>5</v>
      </c>
    </row>
    <row r="31" spans="2:16" x14ac:dyDescent="0.25">
      <c r="L31" s="42">
        <v>7</v>
      </c>
      <c r="M31" s="40"/>
      <c r="N31" s="42">
        <v>3</v>
      </c>
    </row>
  </sheetData>
  <sheetProtection algorithmName="SHA-512" hashValue="02jv81+xAkLhIuszyuky8oIY6/0qHxIH+wu2covRMel5iklkaLnAOFxn+u+G4LHwhtxfHoulAmesV1XU2ZLLVQ==" saltValue="m5va6Jr48oCRIenL8wLVOQ==" spinCount="100000" sheet="1" objects="1" scenarios="1"/>
  <mergeCells count="8">
    <mergeCell ref="N1:N6"/>
    <mergeCell ref="L20:L21"/>
    <mergeCell ref="N20:N21"/>
    <mergeCell ref="B2:J2"/>
    <mergeCell ref="B3:J3"/>
    <mergeCell ref="B5:B6"/>
    <mergeCell ref="C5:J5"/>
    <mergeCell ref="B1:J1"/>
  </mergeCells>
  <pageMargins left="0.7" right="0.7" top="0.75" bottom="0.75" header="0.3" footer="0.3"/>
  <pageSetup paperSize="9"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DHM_2022</vt:lpstr>
      <vt:lpstr>DHM_2021</vt:lpstr>
      <vt:lpstr>DNM_2022</vt:lpstr>
      <vt:lpstr>DNM_2021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Ľudmila Pisarčíková</dc:creator>
  <cp:lastModifiedBy>Ľudmila Pisarčíková</cp:lastModifiedBy>
  <cp:lastPrinted>2023-05-03T13:01:14Z</cp:lastPrinted>
  <dcterms:created xsi:type="dcterms:W3CDTF">2022-03-25T12:21:09Z</dcterms:created>
  <dcterms:modified xsi:type="dcterms:W3CDTF">2023-05-03T13:10:17Z</dcterms:modified>
</cp:coreProperties>
</file>